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rapao Drive\นิปารมี\1 งานฝ่ายนโยบายและแผน\4 รายงานแผนดำเนินงาน รายไตรมาส\ปีงบประมาณ 2569\ไตรมาสที่ 1\"/>
    </mc:Choice>
  </mc:AlternateContent>
  <xr:revisionPtr revIDLastSave="0" documentId="13_ncr:1_{1B5F9D31-A9A2-4F06-BCB0-FBE5AD3D93E2}" xr6:coauthVersionLast="47" xr6:coauthVersionMax="47" xr10:uidLastSave="{00000000-0000-0000-0000-000000000000}"/>
  <bookViews>
    <workbookView xWindow="-120" yWindow="-120" windowWidth="20730" windowHeight="11040" firstSheet="4" activeTab="7" xr2:uid="{A894F86C-C472-440C-A984-19E074171C59}"/>
  </bookViews>
  <sheets>
    <sheet name="แบบรายงานยุทธฯ แบบ1" sheetId="10" r:id="rId1"/>
    <sheet name="ยุทธศาสตร์ที่ 1" sheetId="2" r:id="rId2"/>
    <sheet name="ยุทธศาสตร์ที่ 2" sheetId="1" r:id="rId3"/>
    <sheet name="ยุทธศาสตร์ที่ 4" sheetId="4" r:id="rId4"/>
    <sheet name="ยุทธศาสตร์ที่ 6" sheetId="6" r:id="rId5"/>
    <sheet name="ยุทธศาสตร์ที่ 7" sheetId="7" r:id="rId6"/>
    <sheet name="แบบรายงานครุภัณฑ์ แบบ1-1 (3)" sheetId="12" r:id="rId7"/>
    <sheet name="ประเภทครุภัณฑ์" sheetId="9" r:id="rId8"/>
  </sheets>
  <definedNames>
    <definedName name="_xlnm.Print_Titles" localSheetId="0">'แบบรายงานยุทธฯ แบบ1'!$5:$6</definedName>
    <definedName name="_xlnm.Print_Titles" localSheetId="1">'ยุทธศาสตร์ที่ 1'!$9:$10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2" l="1"/>
  <c r="K20" i="12"/>
  <c r="K18" i="12"/>
  <c r="K16" i="12"/>
  <c r="L14" i="12"/>
  <c r="K13" i="12"/>
  <c r="K39" i="10"/>
  <c r="L39" i="10"/>
  <c r="L37" i="10"/>
  <c r="K37" i="10"/>
  <c r="L34" i="10"/>
  <c r="K31" i="10"/>
  <c r="K21" i="10"/>
  <c r="K20" i="10"/>
  <c r="L19" i="10"/>
  <c r="K19" i="10"/>
  <c r="K14" i="10"/>
  <c r="H19" i="12"/>
  <c r="J237" i="2"/>
  <c r="J87" i="7"/>
  <c r="J67" i="7"/>
  <c r="J44" i="7"/>
  <c r="J148" i="1"/>
  <c r="C120" i="9"/>
  <c r="J243" i="1"/>
  <c r="J211" i="1"/>
  <c r="J62" i="9"/>
  <c r="J91" i="6"/>
  <c r="J80" i="6"/>
  <c r="J20" i="1"/>
  <c r="J211" i="9"/>
  <c r="J93" i="9"/>
  <c r="C62" i="9"/>
  <c r="C38" i="9"/>
  <c r="C211" i="1"/>
  <c r="C75" i="1"/>
  <c r="C211" i="9"/>
  <c r="C237" i="2"/>
  <c r="C67" i="7"/>
  <c r="C80" i="6"/>
  <c r="C148" i="1"/>
  <c r="C30" i="1"/>
  <c r="C64" i="6"/>
  <c r="J38" i="6"/>
  <c r="J125" i="1"/>
  <c r="D19" i="12"/>
  <c r="C19" i="12"/>
  <c r="H38" i="10"/>
  <c r="G38" i="10"/>
  <c r="F38" i="10"/>
  <c r="E38" i="10"/>
  <c r="D38" i="10"/>
  <c r="C38" i="6"/>
  <c r="C11" i="10"/>
  <c r="C38" i="10" s="1"/>
  <c r="G19" i="12"/>
  <c r="F19" i="12"/>
  <c r="E19" i="12"/>
  <c r="C107" i="1"/>
  <c r="C243" i="1"/>
  <c r="C228" i="9"/>
  <c r="C93" i="9"/>
  <c r="C18" i="9"/>
  <c r="C87" i="7"/>
  <c r="C44" i="7"/>
  <c r="C14" i="7"/>
  <c r="C91" i="6"/>
  <c r="C14" i="6"/>
  <c r="C14" i="4"/>
  <c r="C258" i="1"/>
  <c r="C125" i="1"/>
  <c r="C64" i="1"/>
  <c r="C40" i="1"/>
  <c r="C20" i="1"/>
  <c r="C10" i="1"/>
</calcChain>
</file>

<file path=xl/sharedStrings.xml><?xml version="1.0" encoding="utf-8"?>
<sst xmlns="http://schemas.openxmlformats.org/spreadsheetml/2006/main" count="2261" uniqueCount="458">
  <si>
    <t>องค์การบริหารส่วนจังหวัดนราธิวาส</t>
  </si>
  <si>
    <t>ลำดับที่</t>
  </si>
  <si>
    <t>ชื่อโครงการ/กิจกรรม</t>
  </si>
  <si>
    <t>งบประมาณ (บาท)</t>
  </si>
  <si>
    <t>ดำเนินการแล้วเสร็จ</t>
  </si>
  <si>
    <t>ระหว่างดำเนินการ</t>
  </si>
  <si>
    <t>ยังไม่ได้ดำเนินการ</t>
  </si>
  <si>
    <t>งบประมาณที่เบิกจ่าย (บาท)</t>
  </si>
  <si>
    <t>หน่วยงานรับผิดชอบ</t>
  </si>
  <si>
    <t>ปัญหาและอุปสรรค</t>
  </si>
  <si>
    <t>แนวทางการแก้ไขปัญหา</t>
  </si>
  <si>
    <t>หมายเหตุ</t>
  </si>
  <si>
    <t>แผนการดำเนินงาน(ห้วงระยะเวลา)</t>
  </si>
  <si>
    <t>เริ่มต้นสัญญาหรือโครงการ/กิจกรรม (ว/ด/ป)</t>
  </si>
  <si>
    <t>สิ้นสุดสัญญาหรือโครงการ/กิจกรรม (ว/ด/ป)</t>
  </si>
  <si>
    <t>บริหารส่วนจังหวัดนราธิวาส</t>
  </si>
  <si>
    <t>จังหวัดนราธิวาส</t>
  </si>
  <si>
    <t xml:space="preserve">      </t>
  </si>
  <si>
    <t>รวม</t>
  </si>
  <si>
    <t>2. ยุทธศาสตร์การพัฒนาด้านงานส่งเสริมคุณภาพชีวิต</t>
  </si>
  <si>
    <t xml:space="preserve">   2.2 กลยุทธ์ส่งเสริมงานด้านสังคมสงเคราะห์และสวัสดิการชุมชนแก่ผู้ด้อยโอกาสทางสังคม</t>
  </si>
  <si>
    <t xml:space="preserve">         (1) แผนงานสังคมสงเคราะห์</t>
  </si>
  <si>
    <t>นราธิวาส</t>
  </si>
  <si>
    <t>องค์การบริหารส่วนจังหวัด</t>
  </si>
  <si>
    <t xml:space="preserve">         (1) แผนงานการศึกษา</t>
  </si>
  <si>
    <t xml:space="preserve">   2.5 กลยุทธ์ส่งเสริมด้านการออกกำลังกาย การกีฬา และนันทนาการ</t>
  </si>
  <si>
    <t xml:space="preserve">   2.6 กลยุทธ์ส่งเสริมสุขภาพ ควบคุมและป้องกันโรค รักษาฟื้นฟูสมรรถภาพและพัฒนาระบบบริการสาธารณสุข</t>
  </si>
  <si>
    <t xml:space="preserve">         (1) แผนงานสาธารณสุข</t>
  </si>
  <si>
    <t>องค์กรปกครองส่วนท้องถิ่น</t>
  </si>
  <si>
    <t xml:space="preserve">         (1) แผนงานอุตสาหกรรมและการโยธา</t>
  </si>
  <si>
    <t>อำเภอเมือง จังหวัดนราธิวาส</t>
  </si>
  <si>
    <t xml:space="preserve">   2.7 กลยุทธ์ส่งเสริมสนับสนุนการพัฒนาคุณภาพชีวิตของประชาชน</t>
  </si>
  <si>
    <t xml:space="preserve">         (1) แผนงานบริหารงานทั่วไป</t>
  </si>
  <si>
    <t>สำนักปลัด ฯ</t>
  </si>
  <si>
    <t>4. ยุทธศาสตร์การพัฒนาด้านการวางแผน การส่งเสริมการลงทุนพาณิชยกรรม และการท่องเที่ยว</t>
  </si>
  <si>
    <t>อบจ. เดิน - วิ่ง ส่งเสริม</t>
  </si>
  <si>
    <t>"Narathiwat Run"</t>
  </si>
  <si>
    <t xml:space="preserve">         (1) แผนงานเคหะและชุมชน</t>
  </si>
  <si>
    <t>กองการศึกษาฯ</t>
  </si>
  <si>
    <t>กองสาธารณสุข</t>
  </si>
  <si>
    <t>6. ยุทธศาสตร์การพัฒนาด้านศิลปะ วัฒนธรรม จารีตประเพณีและภูมิปัญญาท้องถิ่น</t>
  </si>
  <si>
    <t xml:space="preserve">   6.1 กลยุทธ์ส่งเสริมการอนุรักษ์ ฟิ้นฟู สืบทอดจารีตประเพณี ศิลปวัฒนธรรม</t>
  </si>
  <si>
    <t>สำนักปลัดฯ</t>
  </si>
  <si>
    <t xml:space="preserve">         (1) แผนงานการศานสนา วัฒนธรรม และนันทนาการ</t>
  </si>
  <si>
    <t>ฝึกอบรมและทัศนศึกษา</t>
  </si>
  <si>
    <t>ดูงานเพื่อสืบสานประเพณี</t>
  </si>
  <si>
    <t>และวัฒนธรรมท้องถิ่นของ</t>
  </si>
  <si>
    <t>ประชาขนในพื้นที่จังหวัด</t>
  </si>
  <si>
    <t xml:space="preserve">   6.5 กลยุทธ์ส่งเสริมสนับสนุนการพัฒนาคุณธรรม จริยธรรม ของเด็กและเยาวชนและประชาชน</t>
  </si>
  <si>
    <t xml:space="preserve">วัด มัสยิด ประชารัฐ </t>
  </si>
  <si>
    <t>สร้างสุข เพื่อการพัฒนา</t>
  </si>
  <si>
    <t>ที่ยั่งยืน</t>
  </si>
  <si>
    <t>7. ยุทธศาสตร์การพัฒนาด้านการบริหารจัดการตามหลักธรรมาภิบาล</t>
  </si>
  <si>
    <t xml:space="preserve">   7.1 กลยุทธ์พัฒนาความรู้ความสามารถและคุณธรรมจริยธรรมแก่บุคลากรในองค์กร</t>
  </si>
  <si>
    <t>ฝึกอบรมหลักสูตรการพัฒนา</t>
  </si>
  <si>
    <t>ทักษะการประชุมสภาท้องถิ่น</t>
  </si>
  <si>
    <t>กับบทบาทสภาท้องถิ่น</t>
  </si>
  <si>
    <t>สำนักงานเลขาฯ</t>
  </si>
  <si>
    <t xml:space="preserve">   7.2 กลยุทธ์พัฒนาปรับปรุงระบบบริหารจัดการองค์กรตามหลักธรรมาภิบาล</t>
  </si>
  <si>
    <t>กองยุทธศาสตร์ฯ</t>
  </si>
  <si>
    <t xml:space="preserve">   7.3 กลยุทธ์พัฒนาส่งเสริมระบบการประชาสัมพันธ์และการเผยแพร่การดำเนินงานขององค์กร</t>
  </si>
  <si>
    <t>จัดทำแผนพัฒนาองค์การ</t>
  </si>
  <si>
    <t>ประสานการจัดทำแผนพัฒนา</t>
  </si>
  <si>
    <t>ท้องถิ่นจังหวัดนราธิวาส</t>
  </si>
  <si>
    <t>1.ยุทธศาสตร์การพัฒาด้านโครงสร้างพื้นฐาน</t>
  </si>
  <si>
    <t xml:space="preserve">   1.1 กลยุทธ์บุกเบิก สร้าง ปรับปรุง บำรุงรักษาเส้นทางคมนาคมทางบก ทางน้ำ สะพาน เขื่อน ระบบระบายน้ำ</t>
  </si>
  <si>
    <t xml:space="preserve">   1.1 กลยุทธ์พัฒนาปรับปรุงจัดหาเครื่องมือ เครื่องใช้ ตลอดจนสถานที่ในการปฏิบัติงาน</t>
  </si>
  <si>
    <t>1. ประเภทครุภัณฑ์สำนักงาน</t>
  </si>
  <si>
    <t>ครุภัณฑ์</t>
  </si>
  <si>
    <t xml:space="preserve">   2.1 กลยุทธ์พัฒนาปรับปรุงจัดหาเครื่องมือ เครื่องใช้ ตลอดจนสถานที่ในการปฏิบัติงาน</t>
  </si>
  <si>
    <t>4. ประเภทครุภัณฑ์วิทยาศาสตร์หรือการแพทย์</t>
  </si>
  <si>
    <t xml:space="preserve">   4.1 กลยุทธ์พัฒนาปรับปรุงจัดหาเครื่องมือ เครื่องใช้ ตลอดจนสถานที่ในการปฏิบัติงาน</t>
  </si>
  <si>
    <t>5. ประเภทค่าบำรุงรักษาและปรับปรุงครุภัณฑ์</t>
  </si>
  <si>
    <t xml:space="preserve">         (1) แผนงานการพาณิชย์</t>
  </si>
  <si>
    <t xml:space="preserve">   5.1 กลยุทธ์พัฒนาปรับปรุงจัดหาเครื่องมือ เครื่องใช้ ตลอดจนสถานที่ในการปฏิบัติงาน</t>
  </si>
  <si>
    <t>โครงการบำรุงรักษาและ</t>
  </si>
  <si>
    <t>ปรับปรุงแพขนานยนต์</t>
  </si>
  <si>
    <t xml:space="preserve"> -</t>
  </si>
  <si>
    <t xml:space="preserve"> - </t>
  </si>
  <si>
    <t xml:space="preserve"> กองช่าง</t>
  </si>
  <si>
    <t>กองช่าง</t>
  </si>
  <si>
    <t>กรณีกัน</t>
  </si>
  <si>
    <t>ที่</t>
  </si>
  <si>
    <t>จำนวนโครงการ</t>
  </si>
  <si>
    <t>ผลการดำเนินงาน</t>
  </si>
  <si>
    <t>หน่วยงานรับผิดชอบหลัก</t>
  </si>
  <si>
    <t>ดำเนินการแล้วเสร็จ (โครงการ)</t>
  </si>
  <si>
    <t>อยู่ระหว่างดำเนินการ(โครงการ)</t>
  </si>
  <si>
    <t>ยังไม่ได้ดำเนินการ(โครงการ)</t>
  </si>
  <si>
    <t>ยุทธศาสตร์การพัฒนาด้านโครงสร้างพื้นฐาน</t>
  </si>
  <si>
    <t>1.1 แผนงานอุตสาหกรรมและการโยธา</t>
  </si>
  <si>
    <t>ยุทธศาสตร์การพัฒนาด้านงานส่งเสริมคุณภาพชีวิต</t>
  </si>
  <si>
    <t xml:space="preserve">ยุทธศาสตร์การพัฒนาด้านศิลปะ วัฒนธรรม </t>
  </si>
  <si>
    <t>จารีตประเพณีและภูมิปัญญาท้องถิ่น</t>
  </si>
  <si>
    <t>6.1 แผนงานบริหารงานทั่วไป</t>
  </si>
  <si>
    <t>6.1 แผนงานสาธารณสุข</t>
  </si>
  <si>
    <t>6.1 แผนงานการศาสนา วัฒนธรรม และนันทนาการ</t>
  </si>
  <si>
    <t>6.5 แผนงานการศาสนา วัฒนธรรม และนันทนาการ</t>
  </si>
  <si>
    <t>ยุทธศาสตร์การพัฒนาด้านการบริหารจัดการ</t>
  </si>
  <si>
    <t>ตามหลักธรรมาภิบาล</t>
  </si>
  <si>
    <t>7.1 แผนงานบริหารงานทั่วไป</t>
  </si>
  <si>
    <t>ประเภทครุภัณฑ์สำนักงาน</t>
  </si>
  <si>
    <t>ประเภทครุภัณฑ์ยานพาหนะและขนส่ง</t>
  </si>
  <si>
    <t>ประเภทครุภัณฑ์ไฟฟ้าและวิทยุ</t>
  </si>
  <si>
    <t>ประเภทครุภัณฑ์วิทยาศาสตร์หรือการแพทย์</t>
  </si>
  <si>
    <t>4.1 แผนงานสาธารณสุข</t>
  </si>
  <si>
    <t>ประเภทค่าบำรุงรักษาและปรับปรุงครุภัณฑ์</t>
  </si>
  <si>
    <t>5.1 แผนงานการพาณิชย์</t>
  </si>
  <si>
    <t>ยุทธศาสตร์การพัฒนาด้านการวางแผน</t>
  </si>
  <si>
    <t>การส่งเสริมการลงทุนพาณิชยกรรม และการท่องเที่ยว</t>
  </si>
  <si>
    <t>4.1 แผนงานการศาสนา วัฒนธรรมและนันทนาการ</t>
  </si>
  <si>
    <t xml:space="preserve">         (2) แผนงานสาธารณสุข</t>
  </si>
  <si>
    <t>กิจกรรมเฉลิมพระเกียรติ</t>
  </si>
  <si>
    <t>และสนับสนุนโครงการ</t>
  </si>
  <si>
    <t>อันเนื่องมาจากพระราชดำริ</t>
  </si>
  <si>
    <t>ของกองสาธารณสุข</t>
  </si>
  <si>
    <t xml:space="preserve">  -</t>
  </si>
  <si>
    <t>2.2 แผนงานสังคมสงเคราะห์</t>
  </si>
  <si>
    <t>2.3 แผนงานสังคมสงเคราะห์</t>
  </si>
  <si>
    <t>2.5 แผนงานสร้างความเข้มแข็งของชุมชน</t>
  </si>
  <si>
    <t>2.5 แผนงานอุตสาหกรรมและการโยธา</t>
  </si>
  <si>
    <t>2.6 แผนงานสาธารณสุข</t>
  </si>
  <si>
    <t>ยุทธศาสตร์</t>
  </si>
  <si>
    <t xml:space="preserve">         (1) แผนงานการศาสนา วัฒนธรรมและนันทนาการ</t>
  </si>
  <si>
    <t xml:space="preserve">   6.1 กลยุทธ์ส่งเสริมการอนุรักษ์ ฟื้นฟู สืบทอดจารีตประเพณี ศิลปวัฒนธรรม</t>
  </si>
  <si>
    <t>ประเภทครุภัณฑ์</t>
  </si>
  <si>
    <t xml:space="preserve">         (3) แผนงานการศานสนา วัฒนธรรม และนันทนาการ</t>
  </si>
  <si>
    <t>อำเภอบาเจาะ จังหวัดนราธิวาส</t>
  </si>
  <si>
    <t>2.7 แผนงานอุตสาหกรรมและการโยธา</t>
  </si>
  <si>
    <t>ไตรมาสที่ 1 ( 1 ตุลาคม - 31 ธันวาคม 2568 )</t>
  </si>
  <si>
    <t>ก่อสร้างระบบระบายน้ำและ</t>
  </si>
  <si>
    <t xml:space="preserve">ทางเท้ารหัสสายทาง นธ.ถ </t>
  </si>
  <si>
    <t>1-0041 สายภายในสนาม</t>
  </si>
  <si>
    <t>กีฬากลางองค์การบริหารส่วน</t>
  </si>
  <si>
    <t xml:space="preserve">จังหวัดนราธิวาส ตำบลโคกเคียน </t>
  </si>
  <si>
    <t xml:space="preserve">พ.ย 68 - </t>
  </si>
  <si>
    <t>พ.ค 69</t>
  </si>
  <si>
    <t>ปรับปรุงผิวจราจรถนนลาดยาง</t>
  </si>
  <si>
    <t>ผิวทางแอสฟัลท์ติกคอนกรีต</t>
  </si>
  <si>
    <t>พร้อมขยายไหล่ทาง รหัสสายทาง</t>
  </si>
  <si>
    <t>นธ.ถ 1-0019 สายทางบ้าน</t>
  </si>
  <si>
    <t>ตันหยงมัส - บ้านสาเมาะ</t>
  </si>
  <si>
    <t>ตำบลตันหยงมัส ,ตำบลบองอ</t>
  </si>
  <si>
    <t>อำเภอระแงะ จังหวัดนราธิวาส</t>
  </si>
  <si>
    <t>ช่วง กม. 0+077 ถึง กม. 2+267</t>
  </si>
  <si>
    <t>แอสฟัลท์ติกคอนกรีต รหัสสายทาง</t>
  </si>
  <si>
    <t>นธ.ถ 1-0018 สายทางบ้าน</t>
  </si>
  <si>
    <t>จาแบป๊ะ - บ้านฮูแตมาแจ</t>
  </si>
  <si>
    <t>ตำบลกาวะ อำเภอสุไหงปาดี ,</t>
  </si>
  <si>
    <t>ตำบลกายูคละ อำเภอแว้ง</t>
  </si>
  <si>
    <t>จังหวัดนราธิวาส ช่วง กม. 2+000</t>
  </si>
  <si>
    <t xml:space="preserve">ถึง กม. 4+200 </t>
  </si>
  <si>
    <t>(ถนนในความรับผิดชอบ)</t>
  </si>
  <si>
    <t>รหัสสายทาง นธ.ถ 1-0018</t>
  </si>
  <si>
    <t>สายทางบ้านจาแบป๊ะ ตำบลกาวะ</t>
  </si>
  <si>
    <t>อำเภอสุไหงปาดี - บ้านฮูแตมาแจ</t>
  </si>
  <si>
    <t xml:space="preserve">ตำบลกายูคละ อำเภอแว้ง </t>
  </si>
  <si>
    <t>(เงินอุดหนุนเฉพาะกิจ)</t>
  </si>
  <si>
    <t>รหัสสายทาง นธ.ถ 1-0002</t>
  </si>
  <si>
    <t>สายทางบ้านตาลาฆอสะโต</t>
  </si>
  <si>
    <t>ตำบลจอเบาะ - บ้านปาลอบาต๊ะ</t>
  </si>
  <si>
    <t>ตำบลลุโบะบายะ อำเภอยี่งอ</t>
  </si>
  <si>
    <t>รหัสสายทาง นธ.ถ 1-0032</t>
  </si>
  <si>
    <t>สายทางบ้านบูเก๊ะสูดอ -</t>
  </si>
  <si>
    <t>บ้านฮูแตยือลอ ตำบลบาเระใต้</t>
  </si>
  <si>
    <t>รหัสสายทาง นธ.ถ 1-0010</t>
  </si>
  <si>
    <t>สายทางบ้านบลูกายาอิง</t>
  </si>
  <si>
    <t>ตำบลร่มไทร - บ้านทรงคีรี</t>
  </si>
  <si>
    <t>ตำบลเกียร์ - บ้านไอร์ยามู</t>
  </si>
  <si>
    <t>ตำบลเกียร์ อำเภอสุคิริน</t>
  </si>
  <si>
    <t>ร่วมใจเยียวยากลุ่มเปราะบาง</t>
  </si>
  <si>
    <t>ในจังหวัดนราธิวาส</t>
  </si>
  <si>
    <t>เสริมสร้างศักยภาพครูเพื่อเด็กปฐมวัย</t>
  </si>
  <si>
    <t xml:space="preserve">   2.3 กลยุทธ์ส่งเสริมการศึกษาทั้งใน นอกระบบและตามอัธยาศัย โดยสนับสนุนให้ประชาชนมีส่วนร่วมในการจัดการศึกษา</t>
  </si>
  <si>
    <t>ทุนการศึกษาสำหรับนักศึกษา</t>
  </si>
  <si>
    <t>และการให้ความช่วยเหลือนักเรียน</t>
  </si>
  <si>
    <t>ขององค์การบริหารส่วนจังหวัด</t>
  </si>
  <si>
    <t>ออกกำลังกาย เพื่อส่งเสริมสุขภาพ</t>
  </si>
  <si>
    <t>โดยองค์การบริหารส่วนจังหวัด</t>
  </si>
  <si>
    <t xml:space="preserve">   2.5 กลยุทธ์สนับสนุนด้านการออกกำลังกาย การกีฬา และนันทนาการ</t>
  </si>
  <si>
    <t>ส่งตัวนักกีฬาตัวแทนจังหวัดนราธิวาส</t>
  </si>
  <si>
    <t>เข้าร่วมการแข่งขันกีฬาฟุตบอล</t>
  </si>
  <si>
    <t>อาวุโส องค์การบริหารส่วนจังหวัด</t>
  </si>
  <si>
    <t>ชิงแชมป์ประเทศไทย</t>
  </si>
  <si>
    <t>ส่งนักกีฬาตัวแทนจังหวัดนราธิวาส</t>
  </si>
  <si>
    <t>เข้าร่วมแข่งขันกีฬาเยาวชนแห่งชาติ</t>
  </si>
  <si>
    <t>ครั้งที่ 41 เพื่อคัดเลือกเป็นตัวแทน</t>
  </si>
  <si>
    <t>ภาค 4 ประจำปีงบประมาณ</t>
  </si>
  <si>
    <t>พ.ศ. 2569</t>
  </si>
  <si>
    <t>เข้าร่วมแข่งขันกีฬาอาวุโสแห่งชาติ</t>
  </si>
  <si>
    <t>ครั้งที่ 8 เพื่อคัดเลือกเป็นตัวแทน</t>
  </si>
  <si>
    <t xml:space="preserve">ภาค 4 ประจำปีงบประมาณ </t>
  </si>
  <si>
    <t>ปรับปรุงระบบไฟฟ้าส่องสว่าง</t>
  </si>
  <si>
    <t>สนามฟุตบอลภายในสนามกีฬา</t>
  </si>
  <si>
    <t>กลาง องค์การบริหารส่วนจังหวัด</t>
  </si>
  <si>
    <t>นราธิวาส ตำบลโคกเคียน</t>
  </si>
  <si>
    <t>ประชุมเชิงปฏิบัติการพัฒนาคุณภาพ</t>
  </si>
  <si>
    <t>และมาตรฐานในการให้บริการ</t>
  </si>
  <si>
    <t>สุขภาพปฐมภูมิ</t>
  </si>
  <si>
    <t>ฝึกอบรมเชิงปฏิบัติการพัฒนาระบบ</t>
  </si>
  <si>
    <t>บริการสุขภาพในโรงพยาบาลส่งเสริม</t>
  </si>
  <si>
    <t>สุขภาพตำบลในสังกัดองค์การบริหาร</t>
  </si>
  <si>
    <t>ส่วนจังหวัดนราธิวาส</t>
  </si>
  <si>
    <t xml:space="preserve">         (1) แผนงานงบกลาง</t>
  </si>
  <si>
    <t>เงินอุดหนุนสำหรับสนับสนุน</t>
  </si>
  <si>
    <t>ศูนย์คัดกรองและศูนย์ฟื้นฟูทางสังคม</t>
  </si>
  <si>
    <t>(ยาเสพติด)</t>
  </si>
  <si>
    <t>เงินอุดหนุนสำหรับสนับสนุนการพัฒนา</t>
  </si>
  <si>
    <t>คุณภาพการให้บริการด้านสาธารณสุข</t>
  </si>
  <si>
    <t>ของสถานีอนามัยที่ถ่ายโอนให้แก่</t>
  </si>
  <si>
    <t xml:space="preserve">         (2) แผนงานสังคมสงเคราะห์</t>
  </si>
  <si>
    <t>ส่งเสริมพัฒนาศักยภาพการบริหาร</t>
  </si>
  <si>
    <t>จัดการและการขับเคลื่อนกองทุน</t>
  </si>
  <si>
    <t>สวัสดิการชุมชนจังหวัดนราธิวาส</t>
  </si>
  <si>
    <t>เพิ่มผลผลิตกิจกรรมการเกษตร เพื่อ</t>
  </si>
  <si>
    <t>อาหารมื้อเช้าสำหรับนักเรียนโรงเรียน</t>
  </si>
  <si>
    <t>ตำรวจตระเวนชายแดนบ้านตืองอ</t>
  </si>
  <si>
    <t>ช่างกล ปทุมวันอนุสรณ์ 13</t>
  </si>
  <si>
    <t>ตำรวจตระเวนชายแดน</t>
  </si>
  <si>
    <t>ท่าอากาศยานไอร์จาดา</t>
  </si>
  <si>
    <t>ตำรวจตระเวนชายแดนบ้านละโอ</t>
  </si>
  <si>
    <t>ตำรวจตระเวนชายแดนบ้านลีนานนท์</t>
  </si>
  <si>
    <t>ตำรวจตระเวนชายแดนบ้านไอร์บือแต</t>
  </si>
  <si>
    <t xml:space="preserve">         (3) แผนงานงบกลาง</t>
  </si>
  <si>
    <t>การร่วมสมทบทุนเพื่อการดำเนินงาน</t>
  </si>
  <si>
    <t>สร้างเสริมสุขภาพในพื้นที่ของ</t>
  </si>
  <si>
    <t>ประชาสัมพันธ์การท่องเที่ยว</t>
  </si>
  <si>
    <t xml:space="preserve">   4.6 กลยุทธ์ส่งเสริมการท่องเที่ยวและแหล่งท่องเที่ยวเชิงอนุรักษ์</t>
  </si>
  <si>
    <t>เฉลิมพระเกียรติ</t>
  </si>
  <si>
    <t xml:space="preserve">   6.3 กลยุทธ์เสริมสร้างและทำนุบำรุงศาสนา ตลอดจนศิลปวัฒนธรรมท้องถิ่น</t>
  </si>
  <si>
    <t>ส่งเสริมประเพณีถือศีลกินผัก</t>
  </si>
  <si>
    <t>ประจำปี 2569</t>
  </si>
  <si>
    <t xml:space="preserve">         (1) แผนงานรักษาความสงบภายใน</t>
  </si>
  <si>
    <t>จ้างเหมาบุคคลภายนอกอยู่เวรยาม</t>
  </si>
  <si>
    <t>รักษาความปลอดภัย อาคาร สถานที่</t>
  </si>
  <si>
    <t>และทรัพย์สินอื่น ๆ บริเวณสนามกีฬา</t>
  </si>
  <si>
    <t>กลางองค์การบริหารส่วนจังหวัด</t>
  </si>
  <si>
    <t>รายงานผลการดำเนินงาน ตามแผนการดำเนินงาน ประจำปีงบประมาณ พ.ศ. 2569</t>
  </si>
  <si>
    <t>ตู้ลงทะเบียนยืนยันตัวตน</t>
  </si>
  <si>
    <t>ผู้รับบริการอัตโนมัติ</t>
  </si>
  <si>
    <t>(AST  Smart Kiosk)</t>
  </si>
  <si>
    <t>รถพยาบาลฉุกเฉิน (รถกระบะ)</t>
  </si>
  <si>
    <t>ปริมาตรกระบอกสูบไม่ต่ำกว่า</t>
  </si>
  <si>
    <t>2,400 ซีซี หรือกำลังเครื่องยนต์</t>
  </si>
  <si>
    <t>สูงสุดไม่ต่ำกว่า 110 กิโลวัตต์</t>
  </si>
  <si>
    <t>เครื่องวัดความดันชนิดอัตโนมัติ</t>
  </si>
  <si>
    <t>แบบสอดแขน วัดอุณหภูมิ</t>
  </si>
  <si>
    <t>ร่างกาย ชั่งน้ำหนัก วัดส่วนสูง</t>
  </si>
  <si>
    <t xml:space="preserve">และดัชนีมวลกาย พร้อมส่งข้อมูล </t>
  </si>
  <si>
    <t>เข้าฐานข้อมูลของโรงพยาบาล</t>
  </si>
  <si>
    <t>(JHCIS)  (เงินอุดหนุนเฉพาะกิจ)</t>
  </si>
  <si>
    <t>(JHCIS) (เงินอุดหนุนเฉพาะกิจ)</t>
  </si>
  <si>
    <t>(JHCIS)</t>
  </si>
  <si>
    <t>ต.ค 68 -</t>
  </si>
  <si>
    <t>มี.ค 69</t>
  </si>
  <si>
    <t>พ.ย 68 -</t>
  </si>
  <si>
    <t>ส.ค 69</t>
  </si>
  <si>
    <t>ต.ค - ธ.ค 68</t>
  </si>
  <si>
    <t>ก.ย 69</t>
  </si>
  <si>
    <t>ม.ค 69</t>
  </si>
  <si>
    <t>ธ.ค 68 -</t>
  </si>
  <si>
    <t>พ.ย 68</t>
  </si>
  <si>
    <t>เม.ย 69</t>
  </si>
  <si>
    <t>พ.ย - ธ.ค 68</t>
  </si>
  <si>
    <t xml:space="preserve">การท่องเที่ยว </t>
  </si>
  <si>
    <t>ต.ค - พ.ย 68</t>
  </si>
  <si>
    <t>จ้างเหมาทำความสะอาดอาคาร</t>
  </si>
  <si>
    <t>ละหมาดบริเวณสนามกีฬากลาง</t>
  </si>
  <si>
    <t>ก่อสร้างถนนลาดยางผิวทาง</t>
  </si>
  <si>
    <t>แอสฟัลท์ติกคอนกรีต พร้อมระบบ</t>
  </si>
  <si>
    <t xml:space="preserve">ระบายน้ำและทางเท้าสาย ก </t>
  </si>
  <si>
    <t>สนามกีฬากลางองค์การบริหารส่วน</t>
  </si>
  <si>
    <t>(กรณีก่อหนี้ผูกพัน)</t>
  </si>
  <si>
    <t>ก่อสร้างสะพานคอนกรีตเสริมเหล็ก</t>
  </si>
  <si>
    <t xml:space="preserve">รหัสสายทาง นธ.ถ 1-0021 </t>
  </si>
  <si>
    <t xml:space="preserve">สายทางบ้านบาโงระนะ  - </t>
  </si>
  <si>
    <t>บ้านปาเซ ตำบลเฉลิม อำเภอระแงะ</t>
  </si>
  <si>
    <t xml:space="preserve">จังหวัดนราธิวาส ช่วง กม.6+560 </t>
  </si>
  <si>
    <t xml:space="preserve">นธ.ถ 1-0015 สายทาง  </t>
  </si>
  <si>
    <t>ทางหลวง 42 บ้านทุ่งคา-บ้านปลักปลา</t>
  </si>
  <si>
    <t>ตำบลลำภู อำเภอเมือง จังหวัดนราธิวาส</t>
  </si>
  <si>
    <t>ช่วง กม.5+180 - กม. 8+180</t>
  </si>
  <si>
    <t>(กรณีไม่ได้ก่อหนี้ผูกพัน)</t>
  </si>
  <si>
    <t>ก่อสร้างถนนคอนกรีตเสริมเหล็ก</t>
  </si>
  <si>
    <t>ซอยสนามฟุตบอล รอบเขาบือราเป๊ะ</t>
  </si>
  <si>
    <t>หมู่ที่ 3 บ้านบือราเป๊ะ ตำบลโคกเคียน</t>
  </si>
  <si>
    <t>อำเภอเมืองนราธิวาส จังหวัดนราธิวาส</t>
  </si>
  <si>
    <t>(โครงการเกินศักยภาพของ อบต.</t>
  </si>
  <si>
    <t>โคกเคียน) (กรณีไม่ได้ก่อหนี้ผูกพัน)</t>
  </si>
  <si>
    <t xml:space="preserve">สายทางซอยโคกเขือ 1 หมู่ที่ 9 </t>
  </si>
  <si>
    <t>บ้านโคกป่าคา ตำบลโคกเคียน</t>
  </si>
  <si>
    <t xml:space="preserve">บ้านโคกงู หมู่ที่ 1 ,หมู่ที่ 3 </t>
  </si>
  <si>
    <t>ตำบลบางขุนทอง อำเภอตากใบ</t>
  </si>
  <si>
    <t>อำเภอตากใบ จังหวัดนราธิวาส</t>
  </si>
  <si>
    <t>(โครงการเกินศักยภาพของ อบต.พร่อน)</t>
  </si>
  <si>
    <t>ตำบลบาโงสะโต ,ตำบลมะรือโบตก</t>
  </si>
  <si>
    <t>ช่วง กม.7+600 ถึง กม.9+585</t>
  </si>
  <si>
    <t xml:space="preserve">ตำบลสามัคคี อำเภอรือเสาะ </t>
  </si>
  <si>
    <t>จังหวัดนราธิวาส (โครงการเกินศักยภาพ</t>
  </si>
  <si>
    <t xml:space="preserve">ของ อบต.สามัคคี) </t>
  </si>
  <si>
    <t>สายแชดอ หมู่ที่ 6 ตำบลศรีสาคร</t>
  </si>
  <si>
    <t>อำเภอศรีสาคร จังหวัดนราธิวาส</t>
  </si>
  <si>
    <t>ศรีสาคร)</t>
  </si>
  <si>
    <t>ศรีบรรพต)</t>
  </si>
  <si>
    <t>(โครงการเกินศักยภาพของ อบต.กาวะ)</t>
  </si>
  <si>
    <t>กรณี</t>
  </si>
  <si>
    <t>กันเงิน</t>
  </si>
  <si>
    <t>มิ.ย 69</t>
  </si>
  <si>
    <t>ก.ค 69</t>
  </si>
  <si>
    <t>บางขุนทอง) (กรณีไม่ได้ก่อหนี้ผูกพัน)</t>
  </si>
  <si>
    <t xml:space="preserve">ติดตั้งไฟฟ้าแสงสว่างรหัสสายทาง </t>
  </si>
  <si>
    <t xml:space="preserve">ผิวทางแอสฟัลท์ติกคอนกรีต </t>
  </si>
  <si>
    <t xml:space="preserve">รหัสสายทาง นธ.ถ 44-037 </t>
  </si>
  <si>
    <t xml:space="preserve">สายทางบ้านบางขุนทอง - </t>
  </si>
  <si>
    <t>จังหวัดนราธิวาส (โครงการเกินศักยภาพของ อบต.</t>
  </si>
  <si>
    <t>สายทางหน้าประปา หมู่บ้าน</t>
  </si>
  <si>
    <t xml:space="preserve">พรุกาบแดง หมู่ที่ 7 บ้านโคกยามู </t>
  </si>
  <si>
    <t xml:space="preserve">ตำบลไพรวัน อำเภอตากใบ </t>
  </si>
  <si>
    <t>จังหวัดนราธิวาส (โครงการเกิน</t>
  </si>
  <si>
    <t>ศักยภาพของ อบต.ไพรวัน)</t>
  </si>
  <si>
    <t xml:space="preserve">สายทางบ้านใหญ่ - บ้านวัดใหม่ </t>
  </si>
  <si>
    <t xml:space="preserve">หมู่ที่ 3 ,หมู่ที่ 6 ตำบลพร่อน </t>
  </si>
  <si>
    <t>ก่อสร้างขยายไหล่ทางถนน</t>
  </si>
  <si>
    <t xml:space="preserve">คอนกรีตเสริมเหล็กรหัสสายทาง </t>
  </si>
  <si>
    <t>นธ.ถ 1-0023 สายทา</t>
  </si>
  <si>
    <t>งบ้านทาเนาะ - บ้านบาลูกา</t>
  </si>
  <si>
    <t>สายทางบาโงกือเตะ-โตะแนปา</t>
  </si>
  <si>
    <t>หมู่ที่ 4, หมู่ที่ 6</t>
  </si>
  <si>
    <t xml:space="preserve">ปรับปรุงผิวจราจรถนนหินคลุก </t>
  </si>
  <si>
    <t>สายทางจือกอ-บาตูกาเยาะ</t>
  </si>
  <si>
    <t xml:space="preserve">หมู่ที่ 3 บ้านจือกอ ตำบลศรีบรรพต </t>
  </si>
  <si>
    <t xml:space="preserve">อำเภอศรีสาคร จังหวัดนราธิวาส </t>
  </si>
  <si>
    <t xml:space="preserve">สายทางปูลาซานี หมู่ที่ 4 </t>
  </si>
  <si>
    <t xml:space="preserve">บ้านไอร์กือเดร์ ตำบลศรีบรรพต </t>
  </si>
  <si>
    <t>ศรีบรรพต) (กรณีไม่ได้ก่อหนี้ผูกพัน)</t>
  </si>
  <si>
    <t xml:space="preserve">สายทางบ้านบาโงสนิง-คูเร็ง </t>
  </si>
  <si>
    <t>หมู่ที่ 6 ตำบลกาวะ อำเภอสุไหงปาดี</t>
  </si>
  <si>
    <t xml:space="preserve">รหัสสายทาง นธ.ถ 1-0026  </t>
  </si>
  <si>
    <t xml:space="preserve">สายทางแยก ทล.4057 - </t>
  </si>
  <si>
    <t xml:space="preserve">บ้านต้นไม้สูง  ตำลสุไหงปาดี </t>
  </si>
  <si>
    <t xml:space="preserve">อำเภอสุไหงปาดี จังหวัดนราธิวาส </t>
  </si>
  <si>
    <t>ช่วง กม.11+520 - กม.11+920</t>
  </si>
  <si>
    <t>ขยายช่องจราจรถนนลาดยาง</t>
  </si>
  <si>
    <t>สายทางบ้านบาโงระนะ-บ้านปาเซ</t>
  </si>
  <si>
    <t xml:space="preserve"> ตำบลเฉลิม อำเภอระแงะ </t>
  </si>
  <si>
    <t xml:space="preserve">จังหวัดนราธิวาส ช่วง กม.6+570 </t>
  </si>
  <si>
    <t xml:space="preserve">ถึง กม.7+413 </t>
  </si>
  <si>
    <t>P</t>
  </si>
  <si>
    <t>29 ธ.ค 68</t>
  </si>
  <si>
    <t>28 พ.ค 69</t>
  </si>
  <si>
    <t>25 พ.ย 68</t>
  </si>
  <si>
    <t>25 มี.ค 69</t>
  </si>
  <si>
    <t>25 ก.ย 68</t>
  </si>
  <si>
    <t>23 มี.ค 69</t>
  </si>
  <si>
    <t>8 ก.ค 68</t>
  </si>
  <si>
    <t>4 เม.ย 69</t>
  </si>
  <si>
    <t>7 ก.ค 68</t>
  </si>
  <si>
    <t>13 เม.ย 69</t>
  </si>
  <si>
    <t>25 ก.ค 68</t>
  </si>
  <si>
    <t>22 พ.ย 68</t>
  </si>
  <si>
    <t>15 ก.ย 67</t>
  </si>
  <si>
    <t>12 มิ.ย 69</t>
  </si>
  <si>
    <t>30 ก.ย 68</t>
  </si>
  <si>
    <t>29 มี.ค 69</t>
  </si>
  <si>
    <t>17 ต.ค 68</t>
  </si>
  <si>
    <t>5 พ.ค 69</t>
  </si>
  <si>
    <t>18 พ.ย 68</t>
  </si>
  <si>
    <t>17 พ.ค 69</t>
  </si>
  <si>
    <t xml:space="preserve">         (2) แผนงานสร้างความเข้มแข็งของชุมชน</t>
  </si>
  <si>
    <t xml:space="preserve">         (3) แผนงานการศาสนา วัฒนธรรมและนันทนาการ</t>
  </si>
  <si>
    <t>ก่อสร้างสวนสาธารณะ สนามกีฬากลาง</t>
  </si>
  <si>
    <t>ตำบลโคกเคียน อำเภอเมือง</t>
  </si>
  <si>
    <t xml:space="preserve">         (4) แผนงานเคหะและชุมชน</t>
  </si>
  <si>
    <t xml:space="preserve">         (5) แผนงานอุตสาหกรรมและการโยธา</t>
  </si>
  <si>
    <t>ก่อสร้างลานกีฬา สนามกีฬากลาง</t>
  </si>
  <si>
    <t xml:space="preserve">ตำบลโคกเคียน อำเภอเมือง </t>
  </si>
  <si>
    <t>ส่วนจังหวัดนราธิวาส ตำบลโคกเคียน</t>
  </si>
  <si>
    <t>ก่อสร้างรั้วคอนกรีตเสริมเหล็ก</t>
  </si>
  <si>
    <t>และประตูรอบบริเวณสนามกีฬากลาง</t>
  </si>
  <si>
    <t xml:space="preserve">ก่อสร้างลานเอนกประสงค์และ </t>
  </si>
  <si>
    <t>ทางลาดสำหรับผู้พิการบริเวณอาคาร</t>
  </si>
  <si>
    <t>ละหมาด ภายในสนามกีฬากลาง</t>
  </si>
  <si>
    <t>รอบสนามกีฬาบือแนปีแย ของ</t>
  </si>
  <si>
    <t>ตำบลต้นไทร อำเภอบาเจาะ</t>
  </si>
  <si>
    <t xml:space="preserve">ก่อสร้างศาลาพักคอยบริเวณ </t>
  </si>
  <si>
    <t>สำนักงานองค์การบริหาร</t>
  </si>
  <si>
    <t xml:space="preserve">ส่วนจังหวัดนราธิวาส ตำบลลำภู </t>
  </si>
  <si>
    <t>อำเภอมือง จังหวัดนราธิวาส</t>
  </si>
  <si>
    <t>ก่อสร้างอาคารเอนกประสงค์</t>
  </si>
  <si>
    <t xml:space="preserve">คอนกรีตเสริมเหล็ก 2 ชั้น </t>
  </si>
  <si>
    <t xml:space="preserve">บ้านโคะ หมู่ที่ 5 ตำบลจอเบาะ </t>
  </si>
  <si>
    <t>อำเภอยี่งอ จังหวัดนราธิวาส</t>
  </si>
  <si>
    <t xml:space="preserve">(โครงการเกินศักยภาพของ </t>
  </si>
  <si>
    <t>อบต.จอเบาะ)</t>
  </si>
  <si>
    <t>แอสฟัลท์ติกคอนกรีต ถนนเพื่อสุขภาพ</t>
  </si>
  <si>
    <t>ภายในสนามกีฬากลางองค์การบริหาร</t>
  </si>
  <si>
    <t>ก่อสร้างอาคารอเนกประสงค์ คสล.</t>
  </si>
  <si>
    <t>2 ชั้น บ้านต้นตาล หมู่ที่ 2</t>
  </si>
  <si>
    <t>ต.จอเบาะ อ.ยี่งอ จ.นราธิวาส</t>
  </si>
  <si>
    <t xml:space="preserve">   7.2 กลยุทธ์ส่งเสริมด้านการพัฒนาปรับปรุงระบบบริหารจัดการองค์กรตามหลักธรรมาภิบาล</t>
  </si>
  <si>
    <t>โครงการจ้างเหมาบุคคลภายนอก</t>
  </si>
  <si>
    <t xml:space="preserve">อยู่เวรยามรักษาความปลอดภัย </t>
  </si>
  <si>
    <t xml:space="preserve">อาคารสถานที่และทรัพย์สินอื่น ๆ  </t>
  </si>
  <si>
    <t>บริเวณสนามกีฬากลางองค์การบริหาร</t>
  </si>
  <si>
    <t>ก่อสร้างป้อมยามบริเวณสนามกีฬา</t>
  </si>
  <si>
    <t>ต.ค 68</t>
  </si>
  <si>
    <t>เงิน</t>
  </si>
  <si>
    <t>2. ประเภทครุภัณฑ์ไฟฟ้าและวิทยุ</t>
  </si>
  <si>
    <t>จัดซื้อชุดเครื่องเสียงสำหรับ</t>
  </si>
  <si>
    <t>ห้องประชุมองค์การบริหาร</t>
  </si>
  <si>
    <t xml:space="preserve">ส่วนจังหวัดนราธิวาส (ชั้น 3) </t>
  </si>
  <si>
    <t xml:space="preserve">พร้อมติดตั้ง </t>
  </si>
  <si>
    <t>สำนักงาน</t>
  </si>
  <si>
    <t>เลขานุการฯ</t>
  </si>
  <si>
    <t xml:space="preserve">         (2) แผนงานการศาสนา วัฒนธรรมและนันทนาการ</t>
  </si>
  <si>
    <t>เครื่องเสียงและอุปกรณ์</t>
  </si>
  <si>
    <t>3. ประเภทครุภัณฑ์ยานพาหนะและขนส่ง</t>
  </si>
  <si>
    <t xml:space="preserve">   3.1 กลยุทธ์พัฒนาปรับปรุงจัดหาเครื่องมือ เครื่องใช้ ตลอดจนสถานที่ในการปฏิบัติงาน</t>
  </si>
  <si>
    <t>เรืออลูมิเนียมท้องแบน</t>
  </si>
  <si>
    <t>พร้อมเครื่องยนต์</t>
  </si>
  <si>
    <t xml:space="preserve">เรืออลูมิเนียมท้องแบน </t>
  </si>
  <si>
    <t>พร้อมไม้พาย</t>
  </si>
  <si>
    <t>รถยนต์บรรทุกน้ำดับเพลิงแบบ</t>
  </si>
  <si>
    <t>เอนกประสงค์</t>
  </si>
  <si>
    <t xml:space="preserve">เทรลเลอร์ลากเรือ </t>
  </si>
  <si>
    <t xml:space="preserve">รุ่น 20 ฟุต </t>
  </si>
  <si>
    <t>ก่อสร้างรั้วรอบบริเวณอาคาร</t>
  </si>
  <si>
    <t xml:space="preserve">ละหมาดภายในสนามกีฬากลาง </t>
  </si>
  <si>
    <t xml:space="preserve">องค์การบริหารส่วนจังหวัดนราธิวาส </t>
  </si>
  <si>
    <t xml:space="preserve">จังหวัดนราธิวาส </t>
  </si>
  <si>
    <t xml:space="preserve">นราธิวาส ตำบลโคกเคียน อำเภอเมือง </t>
  </si>
  <si>
    <t>4 พ.ย 68</t>
  </si>
  <si>
    <t>23 พ.ย 68</t>
  </si>
  <si>
    <t>11 พ.ย 68</t>
  </si>
  <si>
    <t>30 ก.ย 69</t>
  </si>
  <si>
    <t>20 ต.ค 68</t>
  </si>
  <si>
    <t>29 ต.ค 68</t>
  </si>
  <si>
    <t>9 ธ.ค 68</t>
  </si>
  <si>
    <t>1 ต.ค 68</t>
  </si>
  <si>
    <t>1 พ.ค 68</t>
  </si>
  <si>
    <t>บัญชีสรุปผลการดำเนินงานตามแผนการดำเนินงาน ประจำปีงบประมาณ พ.ศ. 2569</t>
  </si>
  <si>
    <t>ไตรมาสที่ 1 (1 ตุลาคม - 31 ธันวาคม 2568)</t>
  </si>
  <si>
    <t>1.1 แผนงานสาธารณสุข</t>
  </si>
  <si>
    <t>2.1 แผนงานบริหารงานทั่วไป</t>
  </si>
  <si>
    <t>2.2 แผนงานการศาสนา วัฒนธรรมและนันทนาการ</t>
  </si>
  <si>
    <t xml:space="preserve">         (2) แผนงานรักษาความสงบภายใน</t>
  </si>
  <si>
    <t>7.2 แผนงานรักษาความสงบภายใน</t>
  </si>
  <si>
    <t>7.2 แผนงานเคหะและชุมชน</t>
  </si>
  <si>
    <t>7.3 แผนงานบริหารงานทั่วไป</t>
  </si>
  <si>
    <t>2.3 แผนงานการศึกษา</t>
  </si>
  <si>
    <t>2.5 แผนงานการศาสนา วัฒนธรรมและนันทนาการ</t>
  </si>
  <si>
    <t>2.5 แผนงานเคหะและชุมชน</t>
  </si>
  <si>
    <t>2.6 แผนงานงบกลาง</t>
  </si>
  <si>
    <t>2.7 แผนงานสังคมสงเคราะห์</t>
  </si>
  <si>
    <t>2.7 แผนงานงบกลาง</t>
  </si>
  <si>
    <t>6.3 แผนงานการศาสนา วัฒนธรรม และนันทนาการ</t>
  </si>
  <si>
    <t>3.1 แผนงานสาธารณสุข</t>
  </si>
  <si>
    <t>3.2 แผนงานรักษาความสงบภายใน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</si>
</sst>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color theme="0"/>
      <name val="TH SarabunIT๙"/>
      <family val="2"/>
    </font>
    <font>
      <sz val="14"/>
      <color theme="1"/>
      <name val="Wingdings 2"/>
      <family val="1"/>
      <charset val="2"/>
    </font>
    <font>
      <b/>
      <sz val="14"/>
      <name val="TH SarabunIT๙"/>
      <family val="2"/>
    </font>
    <font>
      <sz val="10"/>
      <name val="Arial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3.5"/>
      <color theme="1"/>
      <name val="TH SarabunIT๙"/>
      <family val="2"/>
    </font>
    <font>
      <sz val="14"/>
      <name val="TH SarabunIT๙"/>
      <family val="2"/>
    </font>
    <font>
      <sz val="13"/>
      <color theme="1"/>
      <name val="TH SarabunIT๙"/>
      <family val="2"/>
    </font>
    <font>
      <b/>
      <sz val="13"/>
      <color theme="1"/>
      <name val="TH SarabunIT๙"/>
      <family val="2"/>
    </font>
    <font>
      <b/>
      <sz val="14"/>
      <color theme="1"/>
      <name val="Wingdings 2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0" fontId="7" fillId="0" borderId="0"/>
  </cellStyleXfs>
  <cellXfs count="23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187" fontId="2" fillId="0" borderId="0" xfId="1" applyNumberFormat="1" applyFont="1"/>
    <xf numFmtId="187" fontId="2" fillId="0" borderId="1" xfId="1" applyNumberFormat="1" applyFont="1" applyBorder="1"/>
    <xf numFmtId="187" fontId="2" fillId="0" borderId="6" xfId="1" applyNumberFormat="1" applyFont="1" applyBorder="1"/>
    <xf numFmtId="187" fontId="2" fillId="0" borderId="2" xfId="1" applyNumberFormat="1" applyFont="1" applyBorder="1"/>
    <xf numFmtId="17" fontId="2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87" fontId="3" fillId="0" borderId="8" xfId="1" applyNumberFormat="1" applyFont="1" applyBorder="1"/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/>
    <xf numFmtId="187" fontId="3" fillId="0" borderId="0" xfId="1" applyNumberFormat="1" applyFont="1" applyBorder="1"/>
    <xf numFmtId="0" fontId="2" fillId="0" borderId="7" xfId="0" applyFont="1" applyBorder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87" fontId="2" fillId="0" borderId="1" xfId="1" applyNumberFormat="1" applyFont="1" applyBorder="1" applyAlignment="1">
      <alignment horizontal="center"/>
    </xf>
    <xf numFmtId="187" fontId="3" fillId="0" borderId="8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87" fontId="2" fillId="0" borderId="6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/>
    <xf numFmtId="0" fontId="9" fillId="0" borderId="0" xfId="2" applyFont="1" applyAlignment="1">
      <alignment horizontal="center" vertical="justify" textRotation="180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left" vertical="center"/>
    </xf>
    <xf numFmtId="0" fontId="9" fillId="0" borderId="8" xfId="2" applyFont="1" applyBorder="1" applyAlignment="1">
      <alignment horizontal="center" vertical="center"/>
    </xf>
    <xf numFmtId="187" fontId="9" fillId="0" borderId="8" xfId="3" applyNumberFormat="1" applyFont="1" applyFill="1" applyBorder="1" applyAlignment="1">
      <alignment horizontal="right" vertical="center"/>
    </xf>
    <xf numFmtId="0" fontId="9" fillId="0" borderId="8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9" fillId="0" borderId="2" xfId="2" applyFont="1" applyBorder="1" applyAlignment="1">
      <alignment horizontal="center" vertical="center"/>
    </xf>
    <xf numFmtId="0" fontId="9" fillId="0" borderId="6" xfId="2" applyFont="1" applyBorder="1" applyAlignment="1">
      <alignment horizontal="left" vertical="center"/>
    </xf>
    <xf numFmtId="0" fontId="9" fillId="0" borderId="6" xfId="2" applyFont="1" applyBorder="1" applyAlignment="1">
      <alignment horizontal="center" vertical="center"/>
    </xf>
    <xf numFmtId="187" fontId="9" fillId="0" borderId="6" xfId="3" applyNumberFormat="1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/>
    </xf>
    <xf numFmtId="187" fontId="9" fillId="0" borderId="8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vertical="center"/>
    </xf>
    <xf numFmtId="0" fontId="10" fillId="0" borderId="1" xfId="2" applyFont="1" applyBorder="1" applyAlignment="1">
      <alignment horizontal="center" vertical="center"/>
    </xf>
    <xf numFmtId="187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vertical="center"/>
    </xf>
    <xf numFmtId="0" fontId="10" fillId="0" borderId="2" xfId="2" applyFont="1" applyBorder="1" applyAlignment="1">
      <alignment horizontal="center" vertical="center"/>
    </xf>
    <xf numFmtId="187" fontId="9" fillId="0" borderId="2" xfId="3" applyNumberFormat="1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9" fillId="0" borderId="8" xfId="2" applyFont="1" applyBorder="1" applyAlignment="1">
      <alignment horizontal="left" vertical="center"/>
    </xf>
    <xf numFmtId="0" fontId="10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vertical="center" wrapText="1"/>
    </xf>
    <xf numFmtId="0" fontId="9" fillId="0" borderId="1" xfId="2" applyFont="1" applyBorder="1" applyAlignment="1">
      <alignment horizontal="center" vertical="center" textRotation="180"/>
    </xf>
    <xf numFmtId="0" fontId="8" fillId="0" borderId="2" xfId="2" applyFont="1" applyBorder="1" applyAlignment="1">
      <alignment vertical="center" wrapText="1"/>
    </xf>
    <xf numFmtId="0" fontId="9" fillId="0" borderId="2" xfId="2" applyFont="1" applyBorder="1" applyAlignment="1">
      <alignment horizontal="center" vertical="center" textRotation="180"/>
    </xf>
    <xf numFmtId="0" fontId="8" fillId="0" borderId="6" xfId="2" applyFont="1" applyBorder="1" applyAlignment="1">
      <alignment vertical="center" wrapText="1"/>
    </xf>
    <xf numFmtId="0" fontId="10" fillId="0" borderId="6" xfId="2" applyFont="1" applyBorder="1" applyAlignment="1">
      <alignment horizontal="center" vertical="center"/>
    </xf>
    <xf numFmtId="187" fontId="9" fillId="0" borderId="6" xfId="3" applyNumberFormat="1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 textRotation="180"/>
    </xf>
    <xf numFmtId="0" fontId="9" fillId="0" borderId="6" xfId="2" applyFont="1" applyBorder="1" applyAlignment="1">
      <alignment vertical="center"/>
    </xf>
    <xf numFmtId="0" fontId="9" fillId="0" borderId="8" xfId="2" applyFont="1" applyBorder="1" applyAlignment="1">
      <alignment horizontal="center" vertical="center" textRotation="255"/>
    </xf>
    <xf numFmtId="0" fontId="8" fillId="0" borderId="1" xfId="2" applyFont="1" applyBorder="1" applyAlignment="1">
      <alignment vertical="center"/>
    </xf>
    <xf numFmtId="0" fontId="8" fillId="0" borderId="2" xfId="2" applyFont="1" applyBorder="1" applyAlignment="1">
      <alignment vertical="center"/>
    </xf>
    <xf numFmtId="187" fontId="8" fillId="0" borderId="8" xfId="2" applyNumberFormat="1" applyFont="1" applyBorder="1" applyAlignment="1">
      <alignment horizontal="center" vertical="center"/>
    </xf>
    <xf numFmtId="0" fontId="3" fillId="0" borderId="8" xfId="2" applyFont="1" applyBorder="1" applyAlignment="1">
      <alignment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9" fillId="0" borderId="0" xfId="2" applyFont="1" applyAlignment="1">
      <alignment horizontal="center"/>
    </xf>
    <xf numFmtId="187" fontId="9" fillId="0" borderId="0" xfId="3" applyNumberFormat="1" applyFont="1" applyAlignment="1">
      <alignment horizontal="center"/>
    </xf>
    <xf numFmtId="187" fontId="9" fillId="0" borderId="8" xfId="3" applyNumberFormat="1" applyFont="1" applyFill="1" applyBorder="1" applyAlignment="1">
      <alignment vertical="center"/>
    </xf>
    <xf numFmtId="187" fontId="8" fillId="0" borderId="8" xfId="3" applyNumberFormat="1" applyFont="1" applyBorder="1" applyAlignment="1">
      <alignment vertical="center"/>
    </xf>
    <xf numFmtId="187" fontId="8" fillId="0" borderId="8" xfId="2" applyNumberFormat="1" applyFont="1" applyBorder="1" applyAlignment="1">
      <alignment vertical="center"/>
    </xf>
    <xf numFmtId="0" fontId="3" fillId="0" borderId="8" xfId="2" applyFont="1" applyBorder="1" applyAlignment="1">
      <alignment vertical="center"/>
    </xf>
    <xf numFmtId="187" fontId="9" fillId="0" borderId="8" xfId="3" applyNumberFormat="1" applyFont="1" applyBorder="1" applyAlignment="1">
      <alignment vertical="center"/>
    </xf>
    <xf numFmtId="187" fontId="9" fillId="0" borderId="1" xfId="3" applyNumberFormat="1" applyFont="1" applyBorder="1" applyAlignment="1">
      <alignment vertical="center"/>
    </xf>
    <xf numFmtId="0" fontId="8" fillId="0" borderId="1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/>
    </xf>
    <xf numFmtId="0" fontId="8" fillId="0" borderId="6" xfId="2" applyFont="1" applyBorder="1" applyAlignment="1">
      <alignment vertical="center"/>
    </xf>
    <xf numFmtId="0" fontId="10" fillId="0" borderId="8" xfId="2" applyFont="1" applyBorder="1" applyAlignment="1">
      <alignment horizontal="left" vertical="center"/>
    </xf>
    <xf numFmtId="0" fontId="10" fillId="0" borderId="8" xfId="2" applyFont="1" applyBorder="1" applyAlignment="1">
      <alignment vertical="center"/>
    </xf>
    <xf numFmtId="0" fontId="9" fillId="0" borderId="2" xfId="2" applyFont="1" applyBorder="1" applyAlignment="1">
      <alignment horizontal="center" vertical="center" textRotation="255"/>
    </xf>
    <xf numFmtId="187" fontId="9" fillId="0" borderId="8" xfId="1" applyNumberFormat="1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/>
    </xf>
    <xf numFmtId="187" fontId="3" fillId="0" borderId="8" xfId="0" applyNumberFormat="1" applyFont="1" applyBorder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187" fontId="2" fillId="2" borderId="1" xfId="1" applyNumberFormat="1" applyFont="1" applyFill="1" applyBorder="1"/>
    <xf numFmtId="0" fontId="5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187" fontId="2" fillId="2" borderId="6" xfId="1" applyNumberFormat="1" applyFont="1" applyFill="1" applyBorder="1"/>
    <xf numFmtId="17" fontId="2" fillId="2" borderId="6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187" fontId="2" fillId="2" borderId="2" xfId="1" applyNumberFormat="1" applyFont="1" applyFill="1" applyBorder="1"/>
    <xf numFmtId="187" fontId="3" fillId="2" borderId="8" xfId="1" applyNumberFormat="1" applyFont="1" applyFill="1" applyBorder="1"/>
    <xf numFmtId="0" fontId="3" fillId="2" borderId="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87" fontId="3" fillId="2" borderId="0" xfId="1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87" fontId="2" fillId="2" borderId="1" xfId="1" applyNumberFormat="1" applyFont="1" applyFill="1" applyBorder="1" applyAlignment="1">
      <alignment horizontal="center"/>
    </xf>
    <xf numFmtId="187" fontId="2" fillId="2" borderId="6" xfId="1" applyNumberFormat="1" applyFont="1" applyFill="1" applyBorder="1" applyAlignment="1">
      <alignment horizontal="center"/>
    </xf>
    <xf numFmtId="187" fontId="2" fillId="2" borderId="2" xfId="1" applyNumberFormat="1" applyFont="1" applyFill="1" applyBorder="1" applyAlignment="1">
      <alignment horizontal="center"/>
    </xf>
    <xf numFmtId="187" fontId="2" fillId="2" borderId="8" xfId="1" applyNumberFormat="1" applyFont="1" applyFill="1" applyBorder="1" applyAlignment="1">
      <alignment horizontal="center"/>
    </xf>
    <xf numFmtId="187" fontId="2" fillId="2" borderId="0" xfId="1" applyNumberFormat="1" applyFont="1" applyFill="1"/>
    <xf numFmtId="15" fontId="2" fillId="2" borderId="1" xfId="0" applyNumberFormat="1" applyFont="1" applyFill="1" applyBorder="1" applyAlignment="1">
      <alignment horizontal="center"/>
    </xf>
    <xf numFmtId="17" fontId="2" fillId="2" borderId="2" xfId="0" applyNumberFormat="1" applyFont="1" applyFill="1" applyBorder="1" applyAlignment="1">
      <alignment horizontal="center"/>
    </xf>
    <xf numFmtId="187" fontId="3" fillId="2" borderId="8" xfId="0" applyNumberFormat="1" applyFont="1" applyFill="1" applyBorder="1" applyAlignment="1">
      <alignment horizontal="center"/>
    </xf>
    <xf numFmtId="187" fontId="3" fillId="0" borderId="0" xfId="1" applyNumberFormat="1" applyFont="1"/>
    <xf numFmtId="187" fontId="3" fillId="2" borderId="8" xfId="1" applyNumberFormat="1" applyFont="1" applyFill="1" applyBorder="1" applyAlignment="1">
      <alignment horizontal="center"/>
    </xf>
    <xf numFmtId="187" fontId="3" fillId="2" borderId="0" xfId="1" applyNumberFormat="1" applyFont="1" applyFill="1"/>
    <xf numFmtId="187" fontId="2" fillId="2" borderId="8" xfId="1" applyNumberFormat="1" applyFont="1" applyFill="1" applyBorder="1"/>
    <xf numFmtId="187" fontId="9" fillId="0" borderId="0" xfId="1" applyNumberFormat="1" applyFont="1" applyAlignment="1">
      <alignment horizontal="center" vertical="justify" textRotation="180"/>
    </xf>
    <xf numFmtId="187" fontId="8" fillId="0" borderId="2" xfId="1" applyNumberFormat="1" applyFont="1" applyBorder="1" applyAlignment="1">
      <alignment horizontal="center" vertical="center" wrapText="1"/>
    </xf>
    <xf numFmtId="187" fontId="9" fillId="0" borderId="6" xfId="1" applyNumberFormat="1" applyFont="1" applyBorder="1" applyAlignment="1">
      <alignment horizontal="center" vertical="center"/>
    </xf>
    <xf numFmtId="187" fontId="9" fillId="0" borderId="1" xfId="1" applyNumberFormat="1" applyFont="1" applyBorder="1" applyAlignment="1">
      <alignment horizontal="center" vertical="center"/>
    </xf>
    <xf numFmtId="187" fontId="9" fillId="0" borderId="1" xfId="1" applyNumberFormat="1" applyFont="1" applyBorder="1" applyAlignment="1">
      <alignment horizontal="center" vertical="center" textRotation="180"/>
    </xf>
    <xf numFmtId="187" fontId="9" fillId="0" borderId="2" xfId="1" applyNumberFormat="1" applyFont="1" applyBorder="1" applyAlignment="1">
      <alignment horizontal="center" vertical="center" textRotation="180"/>
    </xf>
    <xf numFmtId="187" fontId="9" fillId="0" borderId="2" xfId="1" applyNumberFormat="1" applyFont="1" applyBorder="1" applyAlignment="1">
      <alignment horizontal="center" vertical="center"/>
    </xf>
    <xf numFmtId="187" fontId="9" fillId="0" borderId="6" xfId="1" applyNumberFormat="1" applyFont="1" applyBorder="1" applyAlignment="1">
      <alignment horizontal="center" vertical="center" textRotation="180"/>
    </xf>
    <xf numFmtId="187" fontId="8" fillId="0" borderId="8" xfId="1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2" fillId="2" borderId="6" xfId="0" applyFont="1" applyFill="1" applyBorder="1"/>
    <xf numFmtId="0" fontId="12" fillId="0" borderId="6" xfId="0" applyFont="1" applyBorder="1"/>
    <xf numFmtId="0" fontId="2" fillId="0" borderId="6" xfId="4" applyFont="1" applyBorder="1" applyAlignment="1">
      <alignment horizontal="left" vertical="top" wrapText="1"/>
    </xf>
    <xf numFmtId="15" fontId="2" fillId="0" borderId="6" xfId="0" applyNumberFormat="1" applyFont="1" applyBorder="1" applyAlignment="1">
      <alignment horizontal="center"/>
    </xf>
    <xf numFmtId="0" fontId="12" fillId="0" borderId="2" xfId="0" applyFont="1" applyBorder="1"/>
    <xf numFmtId="49" fontId="2" fillId="0" borderId="6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15" fontId="2" fillId="2" borderId="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left" vertical="center"/>
    </xf>
    <xf numFmtId="187" fontId="2" fillId="2" borderId="0" xfId="1" applyNumberFormat="1" applyFont="1" applyFill="1" applyBorder="1"/>
    <xf numFmtId="187" fontId="3" fillId="2" borderId="0" xfId="1" applyNumberFormat="1" applyFont="1" applyFill="1" applyBorder="1" applyAlignment="1">
      <alignment horizontal="center"/>
    </xf>
    <xf numFmtId="0" fontId="2" fillId="0" borderId="6" xfId="4" applyFont="1" applyBorder="1" applyAlignment="1">
      <alignment vertical="top" wrapText="1"/>
    </xf>
    <xf numFmtId="0" fontId="2" fillId="0" borderId="2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/>
    </xf>
    <xf numFmtId="187" fontId="13" fillId="2" borderId="6" xfId="1" applyNumberFormat="1" applyFont="1" applyFill="1" applyBorder="1"/>
    <xf numFmtId="187" fontId="14" fillId="2" borderId="8" xfId="1" applyNumberFormat="1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6" xfId="4" applyFont="1" applyBorder="1" applyAlignment="1">
      <alignment vertical="top"/>
    </xf>
    <xf numFmtId="0" fontId="5" fillId="0" borderId="2" xfId="0" applyFont="1" applyBorder="1" applyAlignment="1">
      <alignment horizontal="center"/>
    </xf>
    <xf numFmtId="0" fontId="1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7" xfId="0" applyFont="1" applyFill="1" applyBorder="1"/>
    <xf numFmtId="0" fontId="12" fillId="2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vertical="center"/>
    </xf>
    <xf numFmtId="187" fontId="14" fillId="0" borderId="8" xfId="1" applyNumberFormat="1" applyFont="1" applyBorder="1"/>
    <xf numFmtId="187" fontId="2" fillId="2" borderId="0" xfId="1" applyNumberFormat="1" applyFont="1" applyFill="1" applyBorder="1" applyAlignment="1">
      <alignment horizontal="center"/>
    </xf>
    <xf numFmtId="0" fontId="2" fillId="2" borderId="6" xfId="5" applyFont="1" applyFill="1" applyBorder="1" applyAlignment="1">
      <alignment vertical="center"/>
    </xf>
    <xf numFmtId="0" fontId="2" fillId="2" borderId="6" xfId="5" applyFont="1" applyFill="1" applyBorder="1" applyAlignment="1">
      <alignment horizontal="left" vertical="center"/>
    </xf>
    <xf numFmtId="0" fontId="2" fillId="2" borderId="2" xfId="5" applyFont="1" applyFill="1" applyBorder="1" applyAlignment="1">
      <alignment horizontal="center" vertical="center"/>
    </xf>
    <xf numFmtId="49" fontId="2" fillId="2" borderId="6" xfId="0" applyNumberFormat="1" applyFont="1" applyFill="1" applyBorder="1"/>
    <xf numFmtId="0" fontId="12" fillId="2" borderId="2" xfId="0" applyFont="1" applyFill="1" applyBorder="1"/>
    <xf numFmtId="0" fontId="2" fillId="2" borderId="2" xfId="5" applyFont="1" applyFill="1" applyBorder="1" applyAlignment="1">
      <alignment vertical="center"/>
    </xf>
    <xf numFmtId="15" fontId="2" fillId="2" borderId="2" xfId="0" applyNumberFormat="1" applyFont="1" applyFill="1" applyBorder="1" applyAlignment="1">
      <alignment horizontal="center"/>
    </xf>
    <xf numFmtId="0" fontId="2" fillId="0" borderId="2" xfId="4" applyFont="1" applyBorder="1" applyAlignment="1">
      <alignment vertical="top" wrapText="1"/>
    </xf>
    <xf numFmtId="0" fontId="2" fillId="0" borderId="6" xfId="0" applyFont="1" applyBorder="1" applyAlignment="1">
      <alignment horizontal="left"/>
    </xf>
    <xf numFmtId="0" fontId="2" fillId="0" borderId="1" xfId="5" applyFont="1" applyBorder="1" applyAlignment="1">
      <alignment horizontal="left" vertical="center"/>
    </xf>
    <xf numFmtId="0" fontId="2" fillId="0" borderId="6" xfId="5" applyFont="1" applyBorder="1" applyAlignment="1">
      <alignment horizontal="left" vertical="center"/>
    </xf>
    <xf numFmtId="0" fontId="2" fillId="0" borderId="2" xfId="5" applyFont="1" applyBorder="1" applyAlignment="1">
      <alignment horizontal="left" vertical="center"/>
    </xf>
    <xf numFmtId="0" fontId="15" fillId="0" borderId="1" xfId="0" applyFont="1" applyBorder="1" applyAlignment="1">
      <alignment horizontal="center"/>
    </xf>
    <xf numFmtId="187" fontId="14" fillId="2" borderId="0" xfId="1" applyNumberFormat="1" applyFont="1" applyFill="1" applyBorder="1"/>
    <xf numFmtId="187" fontId="3" fillId="2" borderId="0" xfId="0" applyNumberFormat="1" applyFont="1" applyFill="1" applyAlignment="1">
      <alignment horizontal="center"/>
    </xf>
    <xf numFmtId="43" fontId="13" fillId="2" borderId="6" xfId="1" applyFont="1" applyFill="1" applyBorder="1" applyAlignment="1">
      <alignment horizontal="center"/>
    </xf>
    <xf numFmtId="187" fontId="13" fillId="2" borderId="6" xfId="1" applyNumberFormat="1" applyFont="1" applyFill="1" applyBorder="1" applyAlignment="1">
      <alignment horizontal="center"/>
    </xf>
    <xf numFmtId="187" fontId="14" fillId="2" borderId="8" xfId="0" applyNumberFormat="1" applyFont="1" applyFill="1" applyBorder="1" applyAlignment="1">
      <alignment horizontal="center"/>
    </xf>
    <xf numFmtId="0" fontId="9" fillId="0" borderId="1" xfId="2" applyFont="1" applyBorder="1" applyAlignment="1">
      <alignment vertical="center" wrapText="1"/>
    </xf>
    <xf numFmtId="187" fontId="14" fillId="0" borderId="8" xfId="1" applyNumberFormat="1" applyFont="1" applyBorder="1" applyAlignment="1">
      <alignment horizontal="center"/>
    </xf>
    <xf numFmtId="187" fontId="3" fillId="0" borderId="3" xfId="1" applyNumberFormat="1" applyFont="1" applyBorder="1" applyAlignment="1">
      <alignment horizontal="center" vertical="center"/>
    </xf>
    <xf numFmtId="43" fontId="9" fillId="0" borderId="8" xfId="1" applyFont="1" applyBorder="1" applyAlignment="1">
      <alignment horizontal="center" vertical="center"/>
    </xf>
    <xf numFmtId="43" fontId="9" fillId="0" borderId="0" xfId="1" applyFont="1"/>
    <xf numFmtId="43" fontId="9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187" fontId="9" fillId="0" borderId="0" xfId="2" applyNumberFormat="1" applyFont="1" applyAlignment="1">
      <alignment vertical="center"/>
    </xf>
    <xf numFmtId="187" fontId="9" fillId="0" borderId="0" xfId="2" applyNumberFormat="1" applyFont="1"/>
    <xf numFmtId="187" fontId="8" fillId="0" borderId="8" xfId="3" applyNumberFormat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187" fontId="8" fillId="0" borderId="1" xfId="3" applyNumberFormat="1" applyFont="1" applyFill="1" applyBorder="1" applyAlignment="1">
      <alignment horizontal="center" vertical="center" wrapText="1"/>
    </xf>
    <xf numFmtId="187" fontId="8" fillId="0" borderId="2" xfId="3" applyNumberFormat="1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187" fontId="8" fillId="0" borderId="1" xfId="1" applyNumberFormat="1" applyFont="1" applyBorder="1" applyAlignment="1">
      <alignment horizontal="center" vertical="center" wrapText="1"/>
    </xf>
    <xf numFmtId="187" fontId="8" fillId="0" borderId="2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87" fontId="3" fillId="0" borderId="1" xfId="1" applyNumberFormat="1" applyFont="1" applyBorder="1" applyAlignment="1">
      <alignment horizontal="center" vertical="center" wrapText="1"/>
    </xf>
    <xf numFmtId="187" fontId="3" fillId="0" borderId="2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87" fontId="3" fillId="2" borderId="1" xfId="1" applyNumberFormat="1" applyFont="1" applyFill="1" applyBorder="1" applyAlignment="1">
      <alignment horizontal="center" vertical="center" wrapText="1"/>
    </xf>
    <xf numFmtId="187" fontId="3" fillId="2" borderId="2" xfId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8" fillId="0" borderId="5" xfId="2" applyFont="1" applyBorder="1" applyAlignment="1">
      <alignment horizontal="center" vertical="center"/>
    </xf>
  </cellXfs>
  <cellStyles count="6">
    <cellStyle name="จุลภาค" xfId="1" builtinId="3"/>
    <cellStyle name="จุลภาค 2" xfId="3" xr:uid="{5BA25040-AE7E-4D84-BEC7-9FD078BECB25}"/>
    <cellStyle name="ปกติ" xfId="0" builtinId="0"/>
    <cellStyle name="ปกติ 2" xfId="2" xr:uid="{4377E123-BA6F-433F-A054-B5E821F29D4C}"/>
    <cellStyle name="ปกติ 2 2" xfId="5" xr:uid="{203ABCB6-C47F-48FB-B312-0CC64A396EE9}"/>
    <cellStyle name="ปกติ 2 2 2" xfId="4" xr:uid="{612C0F25-1AD5-4D62-8A78-843DABF38E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EEDFCCC-023E-41B5-8553-161ADE26C949}"/>
            </a:ext>
          </a:extLst>
        </xdr:cNvPr>
        <xdr:cNvSpPr txBox="1">
          <a:spLocks noChangeArrowheads="1"/>
        </xdr:cNvSpPr>
      </xdr:nvSpPr>
      <xdr:spPr bwMode="auto">
        <a:xfrm>
          <a:off x="3933825" y="2028825"/>
          <a:ext cx="5143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(งบ อปท.)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DCB317F1-72EF-4E77-A0F4-3A275761D6AA}"/>
            </a:ext>
          </a:extLst>
        </xdr:cNvPr>
        <xdr:cNvSpPr txBox="1">
          <a:spLocks noChangeArrowheads="1"/>
        </xdr:cNvSpPr>
      </xdr:nvSpPr>
      <xdr:spPr bwMode="auto">
        <a:xfrm>
          <a:off x="3933825" y="2028825"/>
          <a:ext cx="5143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(งบ อปท.)</a:t>
          </a:r>
        </a:p>
      </xdr:txBody>
    </xdr:sp>
    <xdr:clientData/>
  </xdr:twoCellAnchor>
  <xdr:twoCellAnchor>
    <xdr:from>
      <xdr:col>8</xdr:col>
      <xdr:colOff>998963</xdr:colOff>
      <xdr:row>0</xdr:row>
      <xdr:rowOff>11615</xdr:rowOff>
    </xdr:from>
    <xdr:to>
      <xdr:col>9</xdr:col>
      <xdr:colOff>751777</xdr:colOff>
      <xdr:row>1</xdr:row>
      <xdr:rowOff>85492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466C6CAB-5DDB-406D-8019-4A5A4F0F7F00}"/>
            </a:ext>
          </a:extLst>
        </xdr:cNvPr>
        <xdr:cNvSpPr txBox="1"/>
      </xdr:nvSpPr>
      <xdr:spPr>
        <a:xfrm>
          <a:off x="9390488" y="11615"/>
          <a:ext cx="952964" cy="3405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1</a:t>
          </a:r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E52CCCC-FE0E-470D-96ED-A87CB4316197}"/>
            </a:ext>
          </a:extLst>
        </xdr:cNvPr>
        <xdr:cNvSpPr txBox="1">
          <a:spLocks noChangeArrowheads="1"/>
        </xdr:cNvSpPr>
      </xdr:nvSpPr>
      <xdr:spPr bwMode="auto">
        <a:xfrm>
          <a:off x="3790950" y="2200275"/>
          <a:ext cx="5143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(งบ อปท.)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4999B91-3646-4AD4-93A3-2824C6342CBB}"/>
            </a:ext>
          </a:extLst>
        </xdr:cNvPr>
        <xdr:cNvSpPr txBox="1">
          <a:spLocks noChangeArrowheads="1"/>
        </xdr:cNvSpPr>
      </xdr:nvSpPr>
      <xdr:spPr bwMode="auto">
        <a:xfrm>
          <a:off x="3790950" y="2200275"/>
          <a:ext cx="5143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(งบ อปท.)</a:t>
          </a:r>
        </a:p>
      </xdr:txBody>
    </xdr:sp>
    <xdr:clientData/>
  </xdr:twoCellAnchor>
  <xdr:twoCellAnchor>
    <xdr:from>
      <xdr:col>8</xdr:col>
      <xdr:colOff>998963</xdr:colOff>
      <xdr:row>0</xdr:row>
      <xdr:rowOff>11615</xdr:rowOff>
    </xdr:from>
    <xdr:to>
      <xdr:col>9</xdr:col>
      <xdr:colOff>751777</xdr:colOff>
      <xdr:row>1</xdr:row>
      <xdr:rowOff>85492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B30DEF43-7F12-402C-B68B-E1D406394B84}"/>
            </a:ext>
          </a:extLst>
        </xdr:cNvPr>
        <xdr:cNvSpPr txBox="1"/>
      </xdr:nvSpPr>
      <xdr:spPr>
        <a:xfrm>
          <a:off x="9304763" y="11615"/>
          <a:ext cx="829139" cy="3977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1/1</a:t>
          </a:r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365A2-11BB-4945-B9C8-74B4327A60E7}">
  <sheetPr>
    <tabColor rgb="FF7030A0"/>
  </sheetPr>
  <dimension ref="A1:L39"/>
  <sheetViews>
    <sheetView topLeftCell="B16" zoomScale="98" zoomScaleNormal="98" zoomScaleSheetLayoutView="100" workbookViewId="0">
      <selection activeCell="C38" sqref="C38"/>
    </sheetView>
  </sheetViews>
  <sheetFormatPr defaultRowHeight="25.5" customHeight="1" x14ac:dyDescent="0.3"/>
  <cols>
    <col min="1" max="1" width="4.25" style="72" customWidth="1"/>
    <col min="2" max="2" width="39" style="30" customWidth="1"/>
    <col min="3" max="3" width="7.125" style="72" customWidth="1"/>
    <col min="4" max="4" width="16.5" style="73" customWidth="1"/>
    <col min="5" max="6" width="10" style="72" customWidth="1"/>
    <col min="7" max="7" width="10" style="31" customWidth="1"/>
    <col min="8" max="8" width="13.25" style="121" customWidth="1"/>
    <col min="9" max="9" width="15.75" style="30" customWidth="1"/>
    <col min="10" max="10" width="9.875" style="30" customWidth="1"/>
    <col min="11" max="12" width="15.125" style="184" bestFit="1" customWidth="1"/>
    <col min="13" max="256" width="9" style="30"/>
    <col min="257" max="257" width="4.25" style="30" customWidth="1"/>
    <col min="258" max="258" width="39" style="30" customWidth="1"/>
    <col min="259" max="259" width="7.125" style="30" customWidth="1"/>
    <col min="260" max="260" width="16.5" style="30" customWidth="1"/>
    <col min="261" max="263" width="10" style="30" customWidth="1"/>
    <col min="264" max="264" width="13.25" style="30" customWidth="1"/>
    <col min="265" max="265" width="15.75" style="30" customWidth="1"/>
    <col min="266" max="266" width="9.875" style="30" customWidth="1"/>
    <col min="267" max="512" width="9" style="30"/>
    <col min="513" max="513" width="4.25" style="30" customWidth="1"/>
    <col min="514" max="514" width="39" style="30" customWidth="1"/>
    <col min="515" max="515" width="7.125" style="30" customWidth="1"/>
    <col min="516" max="516" width="16.5" style="30" customWidth="1"/>
    <col min="517" max="519" width="10" style="30" customWidth="1"/>
    <col min="520" max="520" width="13.25" style="30" customWidth="1"/>
    <col min="521" max="521" width="15.75" style="30" customWidth="1"/>
    <col min="522" max="522" width="9.875" style="30" customWidth="1"/>
    <col min="523" max="768" width="9" style="30"/>
    <col min="769" max="769" width="4.25" style="30" customWidth="1"/>
    <col min="770" max="770" width="39" style="30" customWidth="1"/>
    <col min="771" max="771" width="7.125" style="30" customWidth="1"/>
    <col min="772" max="772" width="16.5" style="30" customWidth="1"/>
    <col min="773" max="775" width="10" style="30" customWidth="1"/>
    <col min="776" max="776" width="13.25" style="30" customWidth="1"/>
    <col min="777" max="777" width="15.75" style="30" customWidth="1"/>
    <col min="778" max="778" width="9.875" style="30" customWidth="1"/>
    <col min="779" max="1024" width="9" style="30"/>
    <col min="1025" max="1025" width="4.25" style="30" customWidth="1"/>
    <col min="1026" max="1026" width="39" style="30" customWidth="1"/>
    <col min="1027" max="1027" width="7.125" style="30" customWidth="1"/>
    <col min="1028" max="1028" width="16.5" style="30" customWidth="1"/>
    <col min="1029" max="1031" width="10" style="30" customWidth="1"/>
    <col min="1032" max="1032" width="13.25" style="30" customWidth="1"/>
    <col min="1033" max="1033" width="15.75" style="30" customWidth="1"/>
    <col min="1034" max="1034" width="9.875" style="30" customWidth="1"/>
    <col min="1035" max="1280" width="9" style="30"/>
    <col min="1281" max="1281" width="4.25" style="30" customWidth="1"/>
    <col min="1282" max="1282" width="39" style="30" customWidth="1"/>
    <col min="1283" max="1283" width="7.125" style="30" customWidth="1"/>
    <col min="1284" max="1284" width="16.5" style="30" customWidth="1"/>
    <col min="1285" max="1287" width="10" style="30" customWidth="1"/>
    <col min="1288" max="1288" width="13.25" style="30" customWidth="1"/>
    <col min="1289" max="1289" width="15.75" style="30" customWidth="1"/>
    <col min="1290" max="1290" width="9.875" style="30" customWidth="1"/>
    <col min="1291" max="1536" width="9" style="30"/>
    <col min="1537" max="1537" width="4.25" style="30" customWidth="1"/>
    <col min="1538" max="1538" width="39" style="30" customWidth="1"/>
    <col min="1539" max="1539" width="7.125" style="30" customWidth="1"/>
    <col min="1540" max="1540" width="16.5" style="30" customWidth="1"/>
    <col min="1541" max="1543" width="10" style="30" customWidth="1"/>
    <col min="1544" max="1544" width="13.25" style="30" customWidth="1"/>
    <col min="1545" max="1545" width="15.75" style="30" customWidth="1"/>
    <col min="1546" max="1546" width="9.875" style="30" customWidth="1"/>
    <col min="1547" max="1792" width="9" style="30"/>
    <col min="1793" max="1793" width="4.25" style="30" customWidth="1"/>
    <col min="1794" max="1794" width="39" style="30" customWidth="1"/>
    <col min="1795" max="1795" width="7.125" style="30" customWidth="1"/>
    <col min="1796" max="1796" width="16.5" style="30" customWidth="1"/>
    <col min="1797" max="1799" width="10" style="30" customWidth="1"/>
    <col min="1800" max="1800" width="13.25" style="30" customWidth="1"/>
    <col min="1801" max="1801" width="15.75" style="30" customWidth="1"/>
    <col min="1802" max="1802" width="9.875" style="30" customWidth="1"/>
    <col min="1803" max="2048" width="9" style="30"/>
    <col min="2049" max="2049" width="4.25" style="30" customWidth="1"/>
    <col min="2050" max="2050" width="39" style="30" customWidth="1"/>
    <col min="2051" max="2051" width="7.125" style="30" customWidth="1"/>
    <col min="2052" max="2052" width="16.5" style="30" customWidth="1"/>
    <col min="2053" max="2055" width="10" style="30" customWidth="1"/>
    <col min="2056" max="2056" width="13.25" style="30" customWidth="1"/>
    <col min="2057" max="2057" width="15.75" style="30" customWidth="1"/>
    <col min="2058" max="2058" width="9.875" style="30" customWidth="1"/>
    <col min="2059" max="2304" width="9" style="30"/>
    <col min="2305" max="2305" width="4.25" style="30" customWidth="1"/>
    <col min="2306" max="2306" width="39" style="30" customWidth="1"/>
    <col min="2307" max="2307" width="7.125" style="30" customWidth="1"/>
    <col min="2308" max="2308" width="16.5" style="30" customWidth="1"/>
    <col min="2309" max="2311" width="10" style="30" customWidth="1"/>
    <col min="2312" max="2312" width="13.25" style="30" customWidth="1"/>
    <col min="2313" max="2313" width="15.75" style="30" customWidth="1"/>
    <col min="2314" max="2314" width="9.875" style="30" customWidth="1"/>
    <col min="2315" max="2560" width="9" style="30"/>
    <col min="2561" max="2561" width="4.25" style="30" customWidth="1"/>
    <col min="2562" max="2562" width="39" style="30" customWidth="1"/>
    <col min="2563" max="2563" width="7.125" style="30" customWidth="1"/>
    <col min="2564" max="2564" width="16.5" style="30" customWidth="1"/>
    <col min="2565" max="2567" width="10" style="30" customWidth="1"/>
    <col min="2568" max="2568" width="13.25" style="30" customWidth="1"/>
    <col min="2569" max="2569" width="15.75" style="30" customWidth="1"/>
    <col min="2570" max="2570" width="9.875" style="30" customWidth="1"/>
    <col min="2571" max="2816" width="9" style="30"/>
    <col min="2817" max="2817" width="4.25" style="30" customWidth="1"/>
    <col min="2818" max="2818" width="39" style="30" customWidth="1"/>
    <col min="2819" max="2819" width="7.125" style="30" customWidth="1"/>
    <col min="2820" max="2820" width="16.5" style="30" customWidth="1"/>
    <col min="2821" max="2823" width="10" style="30" customWidth="1"/>
    <col min="2824" max="2824" width="13.25" style="30" customWidth="1"/>
    <col min="2825" max="2825" width="15.75" style="30" customWidth="1"/>
    <col min="2826" max="2826" width="9.875" style="30" customWidth="1"/>
    <col min="2827" max="3072" width="9" style="30"/>
    <col min="3073" max="3073" width="4.25" style="30" customWidth="1"/>
    <col min="3074" max="3074" width="39" style="30" customWidth="1"/>
    <col min="3075" max="3075" width="7.125" style="30" customWidth="1"/>
    <col min="3076" max="3076" width="16.5" style="30" customWidth="1"/>
    <col min="3077" max="3079" width="10" style="30" customWidth="1"/>
    <col min="3080" max="3080" width="13.25" style="30" customWidth="1"/>
    <col min="3081" max="3081" width="15.75" style="30" customWidth="1"/>
    <col min="3082" max="3082" width="9.875" style="30" customWidth="1"/>
    <col min="3083" max="3328" width="9" style="30"/>
    <col min="3329" max="3329" width="4.25" style="30" customWidth="1"/>
    <col min="3330" max="3330" width="39" style="30" customWidth="1"/>
    <col min="3331" max="3331" width="7.125" style="30" customWidth="1"/>
    <col min="3332" max="3332" width="16.5" style="30" customWidth="1"/>
    <col min="3333" max="3335" width="10" style="30" customWidth="1"/>
    <col min="3336" max="3336" width="13.25" style="30" customWidth="1"/>
    <col min="3337" max="3337" width="15.75" style="30" customWidth="1"/>
    <col min="3338" max="3338" width="9.875" style="30" customWidth="1"/>
    <col min="3339" max="3584" width="9" style="30"/>
    <col min="3585" max="3585" width="4.25" style="30" customWidth="1"/>
    <col min="3586" max="3586" width="39" style="30" customWidth="1"/>
    <col min="3587" max="3587" width="7.125" style="30" customWidth="1"/>
    <col min="3588" max="3588" width="16.5" style="30" customWidth="1"/>
    <col min="3589" max="3591" width="10" style="30" customWidth="1"/>
    <col min="3592" max="3592" width="13.25" style="30" customWidth="1"/>
    <col min="3593" max="3593" width="15.75" style="30" customWidth="1"/>
    <col min="3594" max="3594" width="9.875" style="30" customWidth="1"/>
    <col min="3595" max="3840" width="9" style="30"/>
    <col min="3841" max="3841" width="4.25" style="30" customWidth="1"/>
    <col min="3842" max="3842" width="39" style="30" customWidth="1"/>
    <col min="3843" max="3843" width="7.125" style="30" customWidth="1"/>
    <col min="3844" max="3844" width="16.5" style="30" customWidth="1"/>
    <col min="3845" max="3847" width="10" style="30" customWidth="1"/>
    <col min="3848" max="3848" width="13.25" style="30" customWidth="1"/>
    <col min="3849" max="3849" width="15.75" style="30" customWidth="1"/>
    <col min="3850" max="3850" width="9.875" style="30" customWidth="1"/>
    <col min="3851" max="4096" width="9" style="30"/>
    <col min="4097" max="4097" width="4.25" style="30" customWidth="1"/>
    <col min="4098" max="4098" width="39" style="30" customWidth="1"/>
    <col min="4099" max="4099" width="7.125" style="30" customWidth="1"/>
    <col min="4100" max="4100" width="16.5" style="30" customWidth="1"/>
    <col min="4101" max="4103" width="10" style="30" customWidth="1"/>
    <col min="4104" max="4104" width="13.25" style="30" customWidth="1"/>
    <col min="4105" max="4105" width="15.75" style="30" customWidth="1"/>
    <col min="4106" max="4106" width="9.875" style="30" customWidth="1"/>
    <col min="4107" max="4352" width="9" style="30"/>
    <col min="4353" max="4353" width="4.25" style="30" customWidth="1"/>
    <col min="4354" max="4354" width="39" style="30" customWidth="1"/>
    <col min="4355" max="4355" width="7.125" style="30" customWidth="1"/>
    <col min="4356" max="4356" width="16.5" style="30" customWidth="1"/>
    <col min="4357" max="4359" width="10" style="30" customWidth="1"/>
    <col min="4360" max="4360" width="13.25" style="30" customWidth="1"/>
    <col min="4361" max="4361" width="15.75" style="30" customWidth="1"/>
    <col min="4362" max="4362" width="9.875" style="30" customWidth="1"/>
    <col min="4363" max="4608" width="9" style="30"/>
    <col min="4609" max="4609" width="4.25" style="30" customWidth="1"/>
    <col min="4610" max="4610" width="39" style="30" customWidth="1"/>
    <col min="4611" max="4611" width="7.125" style="30" customWidth="1"/>
    <col min="4612" max="4612" width="16.5" style="30" customWidth="1"/>
    <col min="4613" max="4615" width="10" style="30" customWidth="1"/>
    <col min="4616" max="4616" width="13.25" style="30" customWidth="1"/>
    <col min="4617" max="4617" width="15.75" style="30" customWidth="1"/>
    <col min="4618" max="4618" width="9.875" style="30" customWidth="1"/>
    <col min="4619" max="4864" width="9" style="30"/>
    <col min="4865" max="4865" width="4.25" style="30" customWidth="1"/>
    <col min="4866" max="4866" width="39" style="30" customWidth="1"/>
    <col min="4867" max="4867" width="7.125" style="30" customWidth="1"/>
    <col min="4868" max="4868" width="16.5" style="30" customWidth="1"/>
    <col min="4869" max="4871" width="10" style="30" customWidth="1"/>
    <col min="4872" max="4872" width="13.25" style="30" customWidth="1"/>
    <col min="4873" max="4873" width="15.75" style="30" customWidth="1"/>
    <col min="4874" max="4874" width="9.875" style="30" customWidth="1"/>
    <col min="4875" max="5120" width="9" style="30"/>
    <col min="5121" max="5121" width="4.25" style="30" customWidth="1"/>
    <col min="5122" max="5122" width="39" style="30" customWidth="1"/>
    <col min="5123" max="5123" width="7.125" style="30" customWidth="1"/>
    <col min="5124" max="5124" width="16.5" style="30" customWidth="1"/>
    <col min="5125" max="5127" width="10" style="30" customWidth="1"/>
    <col min="5128" max="5128" width="13.25" style="30" customWidth="1"/>
    <col min="5129" max="5129" width="15.75" style="30" customWidth="1"/>
    <col min="5130" max="5130" width="9.875" style="30" customWidth="1"/>
    <col min="5131" max="5376" width="9" style="30"/>
    <col min="5377" max="5377" width="4.25" style="30" customWidth="1"/>
    <col min="5378" max="5378" width="39" style="30" customWidth="1"/>
    <col min="5379" max="5379" width="7.125" style="30" customWidth="1"/>
    <col min="5380" max="5380" width="16.5" style="30" customWidth="1"/>
    <col min="5381" max="5383" width="10" style="30" customWidth="1"/>
    <col min="5384" max="5384" width="13.25" style="30" customWidth="1"/>
    <col min="5385" max="5385" width="15.75" style="30" customWidth="1"/>
    <col min="5386" max="5386" width="9.875" style="30" customWidth="1"/>
    <col min="5387" max="5632" width="9" style="30"/>
    <col min="5633" max="5633" width="4.25" style="30" customWidth="1"/>
    <col min="5634" max="5634" width="39" style="30" customWidth="1"/>
    <col min="5635" max="5635" width="7.125" style="30" customWidth="1"/>
    <col min="5636" max="5636" width="16.5" style="30" customWidth="1"/>
    <col min="5637" max="5639" width="10" style="30" customWidth="1"/>
    <col min="5640" max="5640" width="13.25" style="30" customWidth="1"/>
    <col min="5641" max="5641" width="15.75" style="30" customWidth="1"/>
    <col min="5642" max="5642" width="9.875" style="30" customWidth="1"/>
    <col min="5643" max="5888" width="9" style="30"/>
    <col min="5889" max="5889" width="4.25" style="30" customWidth="1"/>
    <col min="5890" max="5890" width="39" style="30" customWidth="1"/>
    <col min="5891" max="5891" width="7.125" style="30" customWidth="1"/>
    <col min="5892" max="5892" width="16.5" style="30" customWidth="1"/>
    <col min="5893" max="5895" width="10" style="30" customWidth="1"/>
    <col min="5896" max="5896" width="13.25" style="30" customWidth="1"/>
    <col min="5897" max="5897" width="15.75" style="30" customWidth="1"/>
    <col min="5898" max="5898" width="9.875" style="30" customWidth="1"/>
    <col min="5899" max="6144" width="9" style="30"/>
    <col min="6145" max="6145" width="4.25" style="30" customWidth="1"/>
    <col min="6146" max="6146" width="39" style="30" customWidth="1"/>
    <col min="6147" max="6147" width="7.125" style="30" customWidth="1"/>
    <col min="6148" max="6148" width="16.5" style="30" customWidth="1"/>
    <col min="6149" max="6151" width="10" style="30" customWidth="1"/>
    <col min="6152" max="6152" width="13.25" style="30" customWidth="1"/>
    <col min="6153" max="6153" width="15.75" style="30" customWidth="1"/>
    <col min="6154" max="6154" width="9.875" style="30" customWidth="1"/>
    <col min="6155" max="6400" width="9" style="30"/>
    <col min="6401" max="6401" width="4.25" style="30" customWidth="1"/>
    <col min="6402" max="6402" width="39" style="30" customWidth="1"/>
    <col min="6403" max="6403" width="7.125" style="30" customWidth="1"/>
    <col min="6404" max="6404" width="16.5" style="30" customWidth="1"/>
    <col min="6405" max="6407" width="10" style="30" customWidth="1"/>
    <col min="6408" max="6408" width="13.25" style="30" customWidth="1"/>
    <col min="6409" max="6409" width="15.75" style="30" customWidth="1"/>
    <col min="6410" max="6410" width="9.875" style="30" customWidth="1"/>
    <col min="6411" max="6656" width="9" style="30"/>
    <col min="6657" max="6657" width="4.25" style="30" customWidth="1"/>
    <col min="6658" max="6658" width="39" style="30" customWidth="1"/>
    <col min="6659" max="6659" width="7.125" style="30" customWidth="1"/>
    <col min="6660" max="6660" width="16.5" style="30" customWidth="1"/>
    <col min="6661" max="6663" width="10" style="30" customWidth="1"/>
    <col min="6664" max="6664" width="13.25" style="30" customWidth="1"/>
    <col min="6665" max="6665" width="15.75" style="30" customWidth="1"/>
    <col min="6666" max="6666" width="9.875" style="30" customWidth="1"/>
    <col min="6667" max="6912" width="9" style="30"/>
    <col min="6913" max="6913" width="4.25" style="30" customWidth="1"/>
    <col min="6914" max="6914" width="39" style="30" customWidth="1"/>
    <col min="6915" max="6915" width="7.125" style="30" customWidth="1"/>
    <col min="6916" max="6916" width="16.5" style="30" customWidth="1"/>
    <col min="6917" max="6919" width="10" style="30" customWidth="1"/>
    <col min="6920" max="6920" width="13.25" style="30" customWidth="1"/>
    <col min="6921" max="6921" width="15.75" style="30" customWidth="1"/>
    <col min="6922" max="6922" width="9.875" style="30" customWidth="1"/>
    <col min="6923" max="7168" width="9" style="30"/>
    <col min="7169" max="7169" width="4.25" style="30" customWidth="1"/>
    <col min="7170" max="7170" width="39" style="30" customWidth="1"/>
    <col min="7171" max="7171" width="7.125" style="30" customWidth="1"/>
    <col min="7172" max="7172" width="16.5" style="30" customWidth="1"/>
    <col min="7173" max="7175" width="10" style="30" customWidth="1"/>
    <col min="7176" max="7176" width="13.25" style="30" customWidth="1"/>
    <col min="7177" max="7177" width="15.75" style="30" customWidth="1"/>
    <col min="7178" max="7178" width="9.875" style="30" customWidth="1"/>
    <col min="7179" max="7424" width="9" style="30"/>
    <col min="7425" max="7425" width="4.25" style="30" customWidth="1"/>
    <col min="7426" max="7426" width="39" style="30" customWidth="1"/>
    <col min="7427" max="7427" width="7.125" style="30" customWidth="1"/>
    <col min="7428" max="7428" width="16.5" style="30" customWidth="1"/>
    <col min="7429" max="7431" width="10" style="30" customWidth="1"/>
    <col min="7432" max="7432" width="13.25" style="30" customWidth="1"/>
    <col min="7433" max="7433" width="15.75" style="30" customWidth="1"/>
    <col min="7434" max="7434" width="9.875" style="30" customWidth="1"/>
    <col min="7435" max="7680" width="9" style="30"/>
    <col min="7681" max="7681" width="4.25" style="30" customWidth="1"/>
    <col min="7682" max="7682" width="39" style="30" customWidth="1"/>
    <col min="7683" max="7683" width="7.125" style="30" customWidth="1"/>
    <col min="7684" max="7684" width="16.5" style="30" customWidth="1"/>
    <col min="7685" max="7687" width="10" style="30" customWidth="1"/>
    <col min="7688" max="7688" width="13.25" style="30" customWidth="1"/>
    <col min="7689" max="7689" width="15.75" style="30" customWidth="1"/>
    <col min="7690" max="7690" width="9.875" style="30" customWidth="1"/>
    <col min="7691" max="7936" width="9" style="30"/>
    <col min="7937" max="7937" width="4.25" style="30" customWidth="1"/>
    <col min="7938" max="7938" width="39" style="30" customWidth="1"/>
    <col min="7939" max="7939" width="7.125" style="30" customWidth="1"/>
    <col min="7940" max="7940" width="16.5" style="30" customWidth="1"/>
    <col min="7941" max="7943" width="10" style="30" customWidth="1"/>
    <col min="7944" max="7944" width="13.25" style="30" customWidth="1"/>
    <col min="7945" max="7945" width="15.75" style="30" customWidth="1"/>
    <col min="7946" max="7946" width="9.875" style="30" customWidth="1"/>
    <col min="7947" max="8192" width="9" style="30"/>
    <col min="8193" max="8193" width="4.25" style="30" customWidth="1"/>
    <col min="8194" max="8194" width="39" style="30" customWidth="1"/>
    <col min="8195" max="8195" width="7.125" style="30" customWidth="1"/>
    <col min="8196" max="8196" width="16.5" style="30" customWidth="1"/>
    <col min="8197" max="8199" width="10" style="30" customWidth="1"/>
    <col min="8200" max="8200" width="13.25" style="30" customWidth="1"/>
    <col min="8201" max="8201" width="15.75" style="30" customWidth="1"/>
    <col min="8202" max="8202" width="9.875" style="30" customWidth="1"/>
    <col min="8203" max="8448" width="9" style="30"/>
    <col min="8449" max="8449" width="4.25" style="30" customWidth="1"/>
    <col min="8450" max="8450" width="39" style="30" customWidth="1"/>
    <col min="8451" max="8451" width="7.125" style="30" customWidth="1"/>
    <col min="8452" max="8452" width="16.5" style="30" customWidth="1"/>
    <col min="8453" max="8455" width="10" style="30" customWidth="1"/>
    <col min="8456" max="8456" width="13.25" style="30" customWidth="1"/>
    <col min="8457" max="8457" width="15.75" style="30" customWidth="1"/>
    <col min="8458" max="8458" width="9.875" style="30" customWidth="1"/>
    <col min="8459" max="8704" width="9" style="30"/>
    <col min="8705" max="8705" width="4.25" style="30" customWidth="1"/>
    <col min="8706" max="8706" width="39" style="30" customWidth="1"/>
    <col min="8707" max="8707" width="7.125" style="30" customWidth="1"/>
    <col min="8708" max="8708" width="16.5" style="30" customWidth="1"/>
    <col min="8709" max="8711" width="10" style="30" customWidth="1"/>
    <col min="8712" max="8712" width="13.25" style="30" customWidth="1"/>
    <col min="8713" max="8713" width="15.75" style="30" customWidth="1"/>
    <col min="8714" max="8714" width="9.875" style="30" customWidth="1"/>
    <col min="8715" max="8960" width="9" style="30"/>
    <col min="8961" max="8961" width="4.25" style="30" customWidth="1"/>
    <col min="8962" max="8962" width="39" style="30" customWidth="1"/>
    <col min="8963" max="8963" width="7.125" style="30" customWidth="1"/>
    <col min="8964" max="8964" width="16.5" style="30" customWidth="1"/>
    <col min="8965" max="8967" width="10" style="30" customWidth="1"/>
    <col min="8968" max="8968" width="13.25" style="30" customWidth="1"/>
    <col min="8969" max="8969" width="15.75" style="30" customWidth="1"/>
    <col min="8970" max="8970" width="9.875" style="30" customWidth="1"/>
    <col min="8971" max="9216" width="9" style="30"/>
    <col min="9217" max="9217" width="4.25" style="30" customWidth="1"/>
    <col min="9218" max="9218" width="39" style="30" customWidth="1"/>
    <col min="9219" max="9219" width="7.125" style="30" customWidth="1"/>
    <col min="9220" max="9220" width="16.5" style="30" customWidth="1"/>
    <col min="9221" max="9223" width="10" style="30" customWidth="1"/>
    <col min="9224" max="9224" width="13.25" style="30" customWidth="1"/>
    <col min="9225" max="9225" width="15.75" style="30" customWidth="1"/>
    <col min="9226" max="9226" width="9.875" style="30" customWidth="1"/>
    <col min="9227" max="9472" width="9" style="30"/>
    <col min="9473" max="9473" width="4.25" style="30" customWidth="1"/>
    <col min="9474" max="9474" width="39" style="30" customWidth="1"/>
    <col min="9475" max="9475" width="7.125" style="30" customWidth="1"/>
    <col min="9476" max="9476" width="16.5" style="30" customWidth="1"/>
    <col min="9477" max="9479" width="10" style="30" customWidth="1"/>
    <col min="9480" max="9480" width="13.25" style="30" customWidth="1"/>
    <col min="9481" max="9481" width="15.75" style="30" customWidth="1"/>
    <col min="9482" max="9482" width="9.875" style="30" customWidth="1"/>
    <col min="9483" max="9728" width="9" style="30"/>
    <col min="9729" max="9729" width="4.25" style="30" customWidth="1"/>
    <col min="9730" max="9730" width="39" style="30" customWidth="1"/>
    <col min="9731" max="9731" width="7.125" style="30" customWidth="1"/>
    <col min="9732" max="9732" width="16.5" style="30" customWidth="1"/>
    <col min="9733" max="9735" width="10" style="30" customWidth="1"/>
    <col min="9736" max="9736" width="13.25" style="30" customWidth="1"/>
    <col min="9737" max="9737" width="15.75" style="30" customWidth="1"/>
    <col min="9738" max="9738" width="9.875" style="30" customWidth="1"/>
    <col min="9739" max="9984" width="9" style="30"/>
    <col min="9985" max="9985" width="4.25" style="30" customWidth="1"/>
    <col min="9986" max="9986" width="39" style="30" customWidth="1"/>
    <col min="9987" max="9987" width="7.125" style="30" customWidth="1"/>
    <col min="9988" max="9988" width="16.5" style="30" customWidth="1"/>
    <col min="9989" max="9991" width="10" style="30" customWidth="1"/>
    <col min="9992" max="9992" width="13.25" style="30" customWidth="1"/>
    <col min="9993" max="9993" width="15.75" style="30" customWidth="1"/>
    <col min="9994" max="9994" width="9.875" style="30" customWidth="1"/>
    <col min="9995" max="10240" width="9" style="30"/>
    <col min="10241" max="10241" width="4.25" style="30" customWidth="1"/>
    <col min="10242" max="10242" width="39" style="30" customWidth="1"/>
    <col min="10243" max="10243" width="7.125" style="30" customWidth="1"/>
    <col min="10244" max="10244" width="16.5" style="30" customWidth="1"/>
    <col min="10245" max="10247" width="10" style="30" customWidth="1"/>
    <col min="10248" max="10248" width="13.25" style="30" customWidth="1"/>
    <col min="10249" max="10249" width="15.75" style="30" customWidth="1"/>
    <col min="10250" max="10250" width="9.875" style="30" customWidth="1"/>
    <col min="10251" max="10496" width="9" style="30"/>
    <col min="10497" max="10497" width="4.25" style="30" customWidth="1"/>
    <col min="10498" max="10498" width="39" style="30" customWidth="1"/>
    <col min="10499" max="10499" width="7.125" style="30" customWidth="1"/>
    <col min="10500" max="10500" width="16.5" style="30" customWidth="1"/>
    <col min="10501" max="10503" width="10" style="30" customWidth="1"/>
    <col min="10504" max="10504" width="13.25" style="30" customWidth="1"/>
    <col min="10505" max="10505" width="15.75" style="30" customWidth="1"/>
    <col min="10506" max="10506" width="9.875" style="30" customWidth="1"/>
    <col min="10507" max="10752" width="9" style="30"/>
    <col min="10753" max="10753" width="4.25" style="30" customWidth="1"/>
    <col min="10754" max="10754" width="39" style="30" customWidth="1"/>
    <col min="10755" max="10755" width="7.125" style="30" customWidth="1"/>
    <col min="10756" max="10756" width="16.5" style="30" customWidth="1"/>
    <col min="10757" max="10759" width="10" style="30" customWidth="1"/>
    <col min="10760" max="10760" width="13.25" style="30" customWidth="1"/>
    <col min="10761" max="10761" width="15.75" style="30" customWidth="1"/>
    <col min="10762" max="10762" width="9.875" style="30" customWidth="1"/>
    <col min="10763" max="11008" width="9" style="30"/>
    <col min="11009" max="11009" width="4.25" style="30" customWidth="1"/>
    <col min="11010" max="11010" width="39" style="30" customWidth="1"/>
    <col min="11011" max="11011" width="7.125" style="30" customWidth="1"/>
    <col min="11012" max="11012" width="16.5" style="30" customWidth="1"/>
    <col min="11013" max="11015" width="10" style="30" customWidth="1"/>
    <col min="11016" max="11016" width="13.25" style="30" customWidth="1"/>
    <col min="11017" max="11017" width="15.75" style="30" customWidth="1"/>
    <col min="11018" max="11018" width="9.875" style="30" customWidth="1"/>
    <col min="11019" max="11264" width="9" style="30"/>
    <col min="11265" max="11265" width="4.25" style="30" customWidth="1"/>
    <col min="11266" max="11266" width="39" style="30" customWidth="1"/>
    <col min="11267" max="11267" width="7.125" style="30" customWidth="1"/>
    <col min="11268" max="11268" width="16.5" style="30" customWidth="1"/>
    <col min="11269" max="11271" width="10" style="30" customWidth="1"/>
    <col min="11272" max="11272" width="13.25" style="30" customWidth="1"/>
    <col min="11273" max="11273" width="15.75" style="30" customWidth="1"/>
    <col min="11274" max="11274" width="9.875" style="30" customWidth="1"/>
    <col min="11275" max="11520" width="9" style="30"/>
    <col min="11521" max="11521" width="4.25" style="30" customWidth="1"/>
    <col min="11522" max="11522" width="39" style="30" customWidth="1"/>
    <col min="11523" max="11523" width="7.125" style="30" customWidth="1"/>
    <col min="11524" max="11524" width="16.5" style="30" customWidth="1"/>
    <col min="11525" max="11527" width="10" style="30" customWidth="1"/>
    <col min="11528" max="11528" width="13.25" style="30" customWidth="1"/>
    <col min="11529" max="11529" width="15.75" style="30" customWidth="1"/>
    <col min="11530" max="11530" width="9.875" style="30" customWidth="1"/>
    <col min="11531" max="11776" width="9" style="30"/>
    <col min="11777" max="11777" width="4.25" style="30" customWidth="1"/>
    <col min="11778" max="11778" width="39" style="30" customWidth="1"/>
    <col min="11779" max="11779" width="7.125" style="30" customWidth="1"/>
    <col min="11780" max="11780" width="16.5" style="30" customWidth="1"/>
    <col min="11781" max="11783" width="10" style="30" customWidth="1"/>
    <col min="11784" max="11784" width="13.25" style="30" customWidth="1"/>
    <col min="11785" max="11785" width="15.75" style="30" customWidth="1"/>
    <col min="11786" max="11786" width="9.875" style="30" customWidth="1"/>
    <col min="11787" max="12032" width="9" style="30"/>
    <col min="12033" max="12033" width="4.25" style="30" customWidth="1"/>
    <col min="12034" max="12034" width="39" style="30" customWidth="1"/>
    <col min="12035" max="12035" width="7.125" style="30" customWidth="1"/>
    <col min="12036" max="12036" width="16.5" style="30" customWidth="1"/>
    <col min="12037" max="12039" width="10" style="30" customWidth="1"/>
    <col min="12040" max="12040" width="13.25" style="30" customWidth="1"/>
    <col min="12041" max="12041" width="15.75" style="30" customWidth="1"/>
    <col min="12042" max="12042" width="9.875" style="30" customWidth="1"/>
    <col min="12043" max="12288" width="9" style="30"/>
    <col min="12289" max="12289" width="4.25" style="30" customWidth="1"/>
    <col min="12290" max="12290" width="39" style="30" customWidth="1"/>
    <col min="12291" max="12291" width="7.125" style="30" customWidth="1"/>
    <col min="12292" max="12292" width="16.5" style="30" customWidth="1"/>
    <col min="12293" max="12295" width="10" style="30" customWidth="1"/>
    <col min="12296" max="12296" width="13.25" style="30" customWidth="1"/>
    <col min="12297" max="12297" width="15.75" style="30" customWidth="1"/>
    <col min="12298" max="12298" width="9.875" style="30" customWidth="1"/>
    <col min="12299" max="12544" width="9" style="30"/>
    <col min="12545" max="12545" width="4.25" style="30" customWidth="1"/>
    <col min="12546" max="12546" width="39" style="30" customWidth="1"/>
    <col min="12547" max="12547" width="7.125" style="30" customWidth="1"/>
    <col min="12548" max="12548" width="16.5" style="30" customWidth="1"/>
    <col min="12549" max="12551" width="10" style="30" customWidth="1"/>
    <col min="12552" max="12552" width="13.25" style="30" customWidth="1"/>
    <col min="12553" max="12553" width="15.75" style="30" customWidth="1"/>
    <col min="12554" max="12554" width="9.875" style="30" customWidth="1"/>
    <col min="12555" max="12800" width="9" style="30"/>
    <col min="12801" max="12801" width="4.25" style="30" customWidth="1"/>
    <col min="12802" max="12802" width="39" style="30" customWidth="1"/>
    <col min="12803" max="12803" width="7.125" style="30" customWidth="1"/>
    <col min="12804" max="12804" width="16.5" style="30" customWidth="1"/>
    <col min="12805" max="12807" width="10" style="30" customWidth="1"/>
    <col min="12808" max="12808" width="13.25" style="30" customWidth="1"/>
    <col min="12809" max="12809" width="15.75" style="30" customWidth="1"/>
    <col min="12810" max="12810" width="9.875" style="30" customWidth="1"/>
    <col min="12811" max="13056" width="9" style="30"/>
    <col min="13057" max="13057" width="4.25" style="30" customWidth="1"/>
    <col min="13058" max="13058" width="39" style="30" customWidth="1"/>
    <col min="13059" max="13059" width="7.125" style="30" customWidth="1"/>
    <col min="13060" max="13060" width="16.5" style="30" customWidth="1"/>
    <col min="13061" max="13063" width="10" style="30" customWidth="1"/>
    <col min="13064" max="13064" width="13.25" style="30" customWidth="1"/>
    <col min="13065" max="13065" width="15.75" style="30" customWidth="1"/>
    <col min="13066" max="13066" width="9.875" style="30" customWidth="1"/>
    <col min="13067" max="13312" width="9" style="30"/>
    <col min="13313" max="13313" width="4.25" style="30" customWidth="1"/>
    <col min="13314" max="13314" width="39" style="30" customWidth="1"/>
    <col min="13315" max="13315" width="7.125" style="30" customWidth="1"/>
    <col min="13316" max="13316" width="16.5" style="30" customWidth="1"/>
    <col min="13317" max="13319" width="10" style="30" customWidth="1"/>
    <col min="13320" max="13320" width="13.25" style="30" customWidth="1"/>
    <col min="13321" max="13321" width="15.75" style="30" customWidth="1"/>
    <col min="13322" max="13322" width="9.875" style="30" customWidth="1"/>
    <col min="13323" max="13568" width="9" style="30"/>
    <col min="13569" max="13569" width="4.25" style="30" customWidth="1"/>
    <col min="13570" max="13570" width="39" style="30" customWidth="1"/>
    <col min="13571" max="13571" width="7.125" style="30" customWidth="1"/>
    <col min="13572" max="13572" width="16.5" style="30" customWidth="1"/>
    <col min="13573" max="13575" width="10" style="30" customWidth="1"/>
    <col min="13576" max="13576" width="13.25" style="30" customWidth="1"/>
    <col min="13577" max="13577" width="15.75" style="30" customWidth="1"/>
    <col min="13578" max="13578" width="9.875" style="30" customWidth="1"/>
    <col min="13579" max="13824" width="9" style="30"/>
    <col min="13825" max="13825" width="4.25" style="30" customWidth="1"/>
    <col min="13826" max="13826" width="39" style="30" customWidth="1"/>
    <col min="13827" max="13827" width="7.125" style="30" customWidth="1"/>
    <col min="13828" max="13828" width="16.5" style="30" customWidth="1"/>
    <col min="13829" max="13831" width="10" style="30" customWidth="1"/>
    <col min="13832" max="13832" width="13.25" style="30" customWidth="1"/>
    <col min="13833" max="13833" width="15.75" style="30" customWidth="1"/>
    <col min="13834" max="13834" width="9.875" style="30" customWidth="1"/>
    <col min="13835" max="14080" width="9" style="30"/>
    <col min="14081" max="14081" width="4.25" style="30" customWidth="1"/>
    <col min="14082" max="14082" width="39" style="30" customWidth="1"/>
    <col min="14083" max="14083" width="7.125" style="30" customWidth="1"/>
    <col min="14084" max="14084" width="16.5" style="30" customWidth="1"/>
    <col min="14085" max="14087" width="10" style="30" customWidth="1"/>
    <col min="14088" max="14088" width="13.25" style="30" customWidth="1"/>
    <col min="14089" max="14089" width="15.75" style="30" customWidth="1"/>
    <col min="14090" max="14090" width="9.875" style="30" customWidth="1"/>
    <col min="14091" max="14336" width="9" style="30"/>
    <col min="14337" max="14337" width="4.25" style="30" customWidth="1"/>
    <col min="14338" max="14338" width="39" style="30" customWidth="1"/>
    <col min="14339" max="14339" width="7.125" style="30" customWidth="1"/>
    <col min="14340" max="14340" width="16.5" style="30" customWidth="1"/>
    <col min="14341" max="14343" width="10" style="30" customWidth="1"/>
    <col min="14344" max="14344" width="13.25" style="30" customWidth="1"/>
    <col min="14345" max="14345" width="15.75" style="30" customWidth="1"/>
    <col min="14346" max="14346" width="9.875" style="30" customWidth="1"/>
    <col min="14347" max="14592" width="9" style="30"/>
    <col min="14593" max="14593" width="4.25" style="30" customWidth="1"/>
    <col min="14594" max="14594" width="39" style="30" customWidth="1"/>
    <col min="14595" max="14595" width="7.125" style="30" customWidth="1"/>
    <col min="14596" max="14596" width="16.5" style="30" customWidth="1"/>
    <col min="14597" max="14599" width="10" style="30" customWidth="1"/>
    <col min="14600" max="14600" width="13.25" style="30" customWidth="1"/>
    <col min="14601" max="14601" width="15.75" style="30" customWidth="1"/>
    <col min="14602" max="14602" width="9.875" style="30" customWidth="1"/>
    <col min="14603" max="14848" width="9" style="30"/>
    <col min="14849" max="14849" width="4.25" style="30" customWidth="1"/>
    <col min="14850" max="14850" width="39" style="30" customWidth="1"/>
    <col min="14851" max="14851" width="7.125" style="30" customWidth="1"/>
    <col min="14852" max="14852" width="16.5" style="30" customWidth="1"/>
    <col min="14853" max="14855" width="10" style="30" customWidth="1"/>
    <col min="14856" max="14856" width="13.25" style="30" customWidth="1"/>
    <col min="14857" max="14857" width="15.75" style="30" customWidth="1"/>
    <col min="14858" max="14858" width="9.875" style="30" customWidth="1"/>
    <col min="14859" max="15104" width="9" style="30"/>
    <col min="15105" max="15105" width="4.25" style="30" customWidth="1"/>
    <col min="15106" max="15106" width="39" style="30" customWidth="1"/>
    <col min="15107" max="15107" width="7.125" style="30" customWidth="1"/>
    <col min="15108" max="15108" width="16.5" style="30" customWidth="1"/>
    <col min="15109" max="15111" width="10" style="30" customWidth="1"/>
    <col min="15112" max="15112" width="13.25" style="30" customWidth="1"/>
    <col min="15113" max="15113" width="15.75" style="30" customWidth="1"/>
    <col min="15114" max="15114" width="9.875" style="30" customWidth="1"/>
    <col min="15115" max="15360" width="9" style="30"/>
    <col min="15361" max="15361" width="4.25" style="30" customWidth="1"/>
    <col min="15362" max="15362" width="39" style="30" customWidth="1"/>
    <col min="15363" max="15363" width="7.125" style="30" customWidth="1"/>
    <col min="15364" max="15364" width="16.5" style="30" customWidth="1"/>
    <col min="15365" max="15367" width="10" style="30" customWidth="1"/>
    <col min="15368" max="15368" width="13.25" style="30" customWidth="1"/>
    <col min="15369" max="15369" width="15.75" style="30" customWidth="1"/>
    <col min="15370" max="15370" width="9.875" style="30" customWidth="1"/>
    <col min="15371" max="15616" width="9" style="30"/>
    <col min="15617" max="15617" width="4.25" style="30" customWidth="1"/>
    <col min="15618" max="15618" width="39" style="30" customWidth="1"/>
    <col min="15619" max="15619" width="7.125" style="30" customWidth="1"/>
    <col min="15620" max="15620" width="16.5" style="30" customWidth="1"/>
    <col min="15621" max="15623" width="10" style="30" customWidth="1"/>
    <col min="15624" max="15624" width="13.25" style="30" customWidth="1"/>
    <col min="15625" max="15625" width="15.75" style="30" customWidth="1"/>
    <col min="15626" max="15626" width="9.875" style="30" customWidth="1"/>
    <col min="15627" max="15872" width="9" style="30"/>
    <col min="15873" max="15873" width="4.25" style="30" customWidth="1"/>
    <col min="15874" max="15874" width="39" style="30" customWidth="1"/>
    <col min="15875" max="15875" width="7.125" style="30" customWidth="1"/>
    <col min="15876" max="15876" width="16.5" style="30" customWidth="1"/>
    <col min="15877" max="15879" width="10" style="30" customWidth="1"/>
    <col min="15880" max="15880" width="13.25" style="30" customWidth="1"/>
    <col min="15881" max="15881" width="15.75" style="30" customWidth="1"/>
    <col min="15882" max="15882" width="9.875" style="30" customWidth="1"/>
    <col min="15883" max="16128" width="9" style="30"/>
    <col min="16129" max="16129" width="4.25" style="30" customWidth="1"/>
    <col min="16130" max="16130" width="39" style="30" customWidth="1"/>
    <col min="16131" max="16131" width="7.125" style="30" customWidth="1"/>
    <col min="16132" max="16132" width="16.5" style="30" customWidth="1"/>
    <col min="16133" max="16135" width="10" style="30" customWidth="1"/>
    <col min="16136" max="16136" width="13.25" style="30" customWidth="1"/>
    <col min="16137" max="16137" width="15.75" style="30" customWidth="1"/>
    <col min="16138" max="16138" width="9.875" style="30" customWidth="1"/>
    <col min="16139" max="16384" width="9" style="30"/>
  </cols>
  <sheetData>
    <row r="1" spans="1:12" ht="21" customHeight="1" x14ac:dyDescent="0.3">
      <c r="A1" s="194" t="s">
        <v>440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2" ht="21" customHeight="1" x14ac:dyDescent="0.3">
      <c r="A2" s="194" t="s">
        <v>0</v>
      </c>
      <c r="B2" s="194"/>
      <c r="C2" s="194"/>
      <c r="D2" s="194"/>
      <c r="E2" s="194"/>
      <c r="F2" s="194"/>
      <c r="G2" s="194"/>
      <c r="H2" s="194"/>
      <c r="I2" s="194"/>
      <c r="J2" s="194"/>
    </row>
    <row r="3" spans="1:12" ht="21" customHeight="1" x14ac:dyDescent="0.3">
      <c r="A3" s="194" t="s">
        <v>441</v>
      </c>
      <c r="B3" s="194"/>
      <c r="C3" s="194"/>
      <c r="D3" s="194"/>
      <c r="E3" s="194"/>
      <c r="F3" s="194"/>
      <c r="G3" s="194"/>
      <c r="H3" s="194"/>
      <c r="I3" s="194"/>
      <c r="J3" s="194"/>
    </row>
    <row r="4" spans="1:12" ht="8.25" customHeight="1" x14ac:dyDescent="0.3">
      <c r="A4" s="194"/>
      <c r="B4" s="194"/>
      <c r="C4" s="194"/>
      <c r="D4" s="194"/>
      <c r="E4" s="194"/>
      <c r="F4" s="194"/>
    </row>
    <row r="5" spans="1:12" ht="25.5" customHeight="1" x14ac:dyDescent="0.3">
      <c r="A5" s="190" t="s">
        <v>82</v>
      </c>
      <c r="B5" s="190" t="s">
        <v>122</v>
      </c>
      <c r="C5" s="195" t="s">
        <v>83</v>
      </c>
      <c r="D5" s="197" t="s">
        <v>3</v>
      </c>
      <c r="E5" s="199" t="s">
        <v>84</v>
      </c>
      <c r="F5" s="200"/>
      <c r="G5" s="200"/>
      <c r="H5" s="201" t="s">
        <v>7</v>
      </c>
      <c r="I5" s="195" t="s">
        <v>85</v>
      </c>
      <c r="J5" s="190" t="s">
        <v>11</v>
      </c>
    </row>
    <row r="6" spans="1:12" ht="63" customHeight="1" x14ac:dyDescent="0.3">
      <c r="A6" s="191"/>
      <c r="B6" s="191"/>
      <c r="C6" s="196"/>
      <c r="D6" s="198"/>
      <c r="E6" s="33" t="s">
        <v>86</v>
      </c>
      <c r="F6" s="33" t="s">
        <v>87</v>
      </c>
      <c r="G6" s="33" t="s">
        <v>88</v>
      </c>
      <c r="H6" s="202"/>
      <c r="I6" s="196"/>
      <c r="J6" s="191"/>
    </row>
    <row r="7" spans="1:12" s="38" customFormat="1" ht="24" customHeight="1" x14ac:dyDescent="0.2">
      <c r="A7" s="32">
        <v>1</v>
      </c>
      <c r="B7" s="34" t="s">
        <v>89</v>
      </c>
      <c r="C7" s="35"/>
      <c r="D7" s="36"/>
      <c r="E7" s="35"/>
      <c r="F7" s="35"/>
      <c r="G7" s="35"/>
      <c r="H7" s="86"/>
      <c r="I7" s="35"/>
      <c r="J7" s="37"/>
      <c r="K7" s="185"/>
      <c r="L7" s="185"/>
    </row>
    <row r="8" spans="1:12" s="38" customFormat="1" ht="24" customHeight="1" x14ac:dyDescent="0.2">
      <c r="A8" s="39"/>
      <c r="B8" s="40" t="s">
        <v>90</v>
      </c>
      <c r="C8" s="41">
        <v>23</v>
      </c>
      <c r="D8" s="42">
        <v>231520000</v>
      </c>
      <c r="E8" s="41">
        <v>3</v>
      </c>
      <c r="F8" s="41">
        <v>11</v>
      </c>
      <c r="G8" s="41">
        <v>9</v>
      </c>
      <c r="H8" s="123">
        <v>43471500</v>
      </c>
      <c r="I8" s="41" t="s">
        <v>80</v>
      </c>
      <c r="J8" s="43"/>
      <c r="K8" s="185"/>
      <c r="L8" s="185"/>
    </row>
    <row r="9" spans="1:12" s="38" customFormat="1" ht="24" customHeight="1" x14ac:dyDescent="0.2">
      <c r="A9" s="32">
        <v>2</v>
      </c>
      <c r="B9" s="34" t="s">
        <v>91</v>
      </c>
      <c r="C9" s="44"/>
      <c r="D9" s="45"/>
      <c r="E9" s="35"/>
      <c r="F9" s="35"/>
      <c r="G9" s="35"/>
      <c r="H9" s="86"/>
      <c r="I9" s="35"/>
      <c r="J9" s="37"/>
      <c r="K9" s="185"/>
      <c r="L9" s="185"/>
    </row>
    <row r="10" spans="1:12" s="38" customFormat="1" ht="24" customHeight="1" x14ac:dyDescent="0.2">
      <c r="A10" s="53"/>
      <c r="B10" s="83" t="s">
        <v>117</v>
      </c>
      <c r="C10" s="55">
        <v>1</v>
      </c>
      <c r="D10" s="45">
        <v>500000</v>
      </c>
      <c r="E10" s="35" t="s">
        <v>77</v>
      </c>
      <c r="F10" s="35" t="s">
        <v>77</v>
      </c>
      <c r="G10" s="35">
        <v>1</v>
      </c>
      <c r="H10" s="86" t="s">
        <v>77</v>
      </c>
      <c r="I10" s="35" t="s">
        <v>33</v>
      </c>
      <c r="J10" s="37"/>
      <c r="K10" s="185"/>
      <c r="L10" s="185"/>
    </row>
    <row r="11" spans="1:12" s="38" customFormat="1" ht="24" customHeight="1" x14ac:dyDescent="0.2">
      <c r="A11" s="53"/>
      <c r="B11" s="83" t="s">
        <v>449</v>
      </c>
      <c r="C11" s="55">
        <f>1</f>
        <v>1</v>
      </c>
      <c r="D11" s="45">
        <v>1800000</v>
      </c>
      <c r="E11" s="35">
        <v>1</v>
      </c>
      <c r="F11" s="35" t="s">
        <v>77</v>
      </c>
      <c r="G11" s="35" t="s">
        <v>77</v>
      </c>
      <c r="H11" s="86">
        <v>1066786</v>
      </c>
      <c r="I11" s="35" t="s">
        <v>38</v>
      </c>
      <c r="J11" s="37"/>
      <c r="K11" s="185"/>
      <c r="L11" s="185">
        <v>500000</v>
      </c>
    </row>
    <row r="12" spans="1:12" s="38" customFormat="1" ht="24" customHeight="1" x14ac:dyDescent="0.2">
      <c r="A12" s="41"/>
      <c r="B12" s="84" t="s">
        <v>118</v>
      </c>
      <c r="C12" s="55">
        <v>1</v>
      </c>
      <c r="D12" s="45">
        <v>3000000</v>
      </c>
      <c r="E12" s="35" t="s">
        <v>77</v>
      </c>
      <c r="F12" s="35">
        <v>1</v>
      </c>
      <c r="G12" s="35" t="s">
        <v>77</v>
      </c>
      <c r="H12" s="86" t="s">
        <v>77</v>
      </c>
      <c r="I12" s="35" t="s">
        <v>38</v>
      </c>
      <c r="J12" s="37"/>
      <c r="K12" s="185">
        <v>3000000</v>
      </c>
      <c r="L12" s="185"/>
    </row>
    <row r="13" spans="1:12" s="38" customFormat="1" ht="24" customHeight="1" x14ac:dyDescent="0.2">
      <c r="A13" s="41"/>
      <c r="B13" s="84" t="s">
        <v>119</v>
      </c>
      <c r="C13" s="55">
        <v>1</v>
      </c>
      <c r="D13" s="45">
        <v>12000</v>
      </c>
      <c r="E13" s="35" t="s">
        <v>77</v>
      </c>
      <c r="F13" s="35">
        <v>1</v>
      </c>
      <c r="G13" s="35" t="s">
        <v>77</v>
      </c>
      <c r="H13" s="86" t="s">
        <v>77</v>
      </c>
      <c r="I13" s="35" t="s">
        <v>38</v>
      </c>
      <c r="J13" s="37"/>
      <c r="K13" s="185">
        <v>12000</v>
      </c>
      <c r="L13" s="185"/>
    </row>
    <row r="14" spans="1:12" s="38" customFormat="1" ht="24" customHeight="1" x14ac:dyDescent="0.2">
      <c r="A14" s="41"/>
      <c r="B14" s="84" t="s">
        <v>450</v>
      </c>
      <c r="C14" s="55">
        <v>3</v>
      </c>
      <c r="D14" s="45">
        <v>1205400</v>
      </c>
      <c r="E14" s="35" t="s">
        <v>77</v>
      </c>
      <c r="F14" s="35">
        <v>2</v>
      </c>
      <c r="G14" s="35">
        <v>1</v>
      </c>
      <c r="H14" s="86" t="s">
        <v>78</v>
      </c>
      <c r="I14" s="35" t="s">
        <v>38</v>
      </c>
      <c r="J14" s="37"/>
      <c r="K14" s="185">
        <f>110400+45000</f>
        <v>155400</v>
      </c>
      <c r="L14" s="185">
        <v>1050000</v>
      </c>
    </row>
    <row r="15" spans="1:12" s="38" customFormat="1" ht="24" customHeight="1" x14ac:dyDescent="0.2">
      <c r="A15" s="41"/>
      <c r="B15" s="84" t="s">
        <v>451</v>
      </c>
      <c r="C15" s="55">
        <v>1</v>
      </c>
      <c r="D15" s="45">
        <v>5402000</v>
      </c>
      <c r="E15" s="35" t="s">
        <v>77</v>
      </c>
      <c r="F15" s="35" t="s">
        <v>77</v>
      </c>
      <c r="G15" s="35">
        <v>1</v>
      </c>
      <c r="H15" s="86" t="s">
        <v>77</v>
      </c>
      <c r="I15" s="35" t="s">
        <v>80</v>
      </c>
      <c r="J15" s="37"/>
      <c r="K15" s="185"/>
      <c r="L15" s="185">
        <v>5402000</v>
      </c>
    </row>
    <row r="16" spans="1:12" s="38" customFormat="1" ht="24" customHeight="1" x14ac:dyDescent="0.2">
      <c r="A16" s="41"/>
      <c r="B16" s="84" t="s">
        <v>120</v>
      </c>
      <c r="C16" s="55">
        <v>4</v>
      </c>
      <c r="D16" s="45">
        <v>18350000</v>
      </c>
      <c r="E16" s="35" t="s">
        <v>77</v>
      </c>
      <c r="F16" s="35" t="s">
        <v>77</v>
      </c>
      <c r="G16" s="35">
        <v>4</v>
      </c>
      <c r="H16" s="86"/>
      <c r="I16" s="35" t="s">
        <v>80</v>
      </c>
      <c r="J16" s="37"/>
      <c r="K16" s="185"/>
      <c r="L16" s="185">
        <v>18350000</v>
      </c>
    </row>
    <row r="17" spans="1:12" s="38" customFormat="1" ht="24" customHeight="1" x14ac:dyDescent="0.2">
      <c r="A17" s="41"/>
      <c r="B17" s="84" t="s">
        <v>121</v>
      </c>
      <c r="C17" s="55">
        <v>2</v>
      </c>
      <c r="D17" s="45">
        <v>2200000</v>
      </c>
      <c r="E17" s="35" t="s">
        <v>77</v>
      </c>
      <c r="F17" s="35">
        <v>1</v>
      </c>
      <c r="G17" s="35">
        <v>1</v>
      </c>
      <c r="H17" s="183">
        <v>134217.76</v>
      </c>
      <c r="I17" s="35" t="s">
        <v>39</v>
      </c>
      <c r="J17" s="37"/>
      <c r="K17" s="185"/>
      <c r="L17" s="185">
        <v>1000000</v>
      </c>
    </row>
    <row r="18" spans="1:12" s="38" customFormat="1" ht="24" customHeight="1" x14ac:dyDescent="0.2">
      <c r="A18" s="41"/>
      <c r="B18" s="84" t="s">
        <v>452</v>
      </c>
      <c r="C18" s="55">
        <v>2</v>
      </c>
      <c r="D18" s="45">
        <v>82054000</v>
      </c>
      <c r="E18" s="35">
        <v>1</v>
      </c>
      <c r="F18" s="35">
        <v>1</v>
      </c>
      <c r="G18" s="35" t="s">
        <v>77</v>
      </c>
      <c r="H18" s="86">
        <v>53714000</v>
      </c>
      <c r="I18" s="35" t="s">
        <v>39</v>
      </c>
      <c r="J18" s="37"/>
    </row>
    <row r="19" spans="1:12" s="38" customFormat="1" ht="24" customHeight="1" x14ac:dyDescent="0.2">
      <c r="A19" s="41"/>
      <c r="B19" s="84" t="s">
        <v>128</v>
      </c>
      <c r="C19" s="55">
        <v>7</v>
      </c>
      <c r="D19" s="45">
        <v>25068000</v>
      </c>
      <c r="E19" s="35" t="s">
        <v>77</v>
      </c>
      <c r="F19" s="35">
        <v>5</v>
      </c>
      <c r="G19" s="35">
        <v>2</v>
      </c>
      <c r="H19" s="86">
        <v>522900</v>
      </c>
      <c r="I19" s="35" t="s">
        <v>80</v>
      </c>
      <c r="J19" s="37"/>
      <c r="K19" s="185">
        <f>7893000+2390000+1177000+3176000+7231000</f>
        <v>21867000</v>
      </c>
      <c r="L19" s="185">
        <f>591000+2610000</f>
        <v>3201000</v>
      </c>
    </row>
    <row r="20" spans="1:12" s="38" customFormat="1" ht="24" customHeight="1" x14ac:dyDescent="0.2">
      <c r="A20" s="41"/>
      <c r="B20" s="84" t="s">
        <v>453</v>
      </c>
      <c r="C20" s="55">
        <v>6</v>
      </c>
      <c r="D20" s="45">
        <v>2770000</v>
      </c>
      <c r="E20" s="35" t="s">
        <v>77</v>
      </c>
      <c r="F20" s="35">
        <v>5</v>
      </c>
      <c r="G20" s="35">
        <v>1</v>
      </c>
      <c r="H20" s="86">
        <v>2650000</v>
      </c>
      <c r="I20" s="35" t="s">
        <v>80</v>
      </c>
      <c r="J20" s="37"/>
      <c r="K20" s="185">
        <f>D20-L20</f>
        <v>2650000</v>
      </c>
      <c r="L20" s="185">
        <v>120000</v>
      </c>
    </row>
    <row r="21" spans="1:12" s="38" customFormat="1" ht="24" customHeight="1" x14ac:dyDescent="0.2">
      <c r="A21" s="39"/>
      <c r="B21" s="84" t="s">
        <v>454</v>
      </c>
      <c r="C21" s="55">
        <v>1</v>
      </c>
      <c r="D21" s="45">
        <v>1200000</v>
      </c>
      <c r="E21" s="35" t="s">
        <v>77</v>
      </c>
      <c r="F21" s="35">
        <v>1</v>
      </c>
      <c r="G21" s="35" t="s">
        <v>77</v>
      </c>
      <c r="H21" s="86">
        <v>960000</v>
      </c>
      <c r="I21" s="35" t="s">
        <v>39</v>
      </c>
      <c r="J21" s="37"/>
      <c r="K21" s="185">
        <f>D21</f>
        <v>1200000</v>
      </c>
      <c r="L21" s="185"/>
    </row>
    <row r="22" spans="1:12" s="38" customFormat="1" ht="24" customHeight="1" x14ac:dyDescent="0.2">
      <c r="A22" s="32">
        <v>4</v>
      </c>
      <c r="B22" s="66" t="s">
        <v>108</v>
      </c>
      <c r="C22" s="47"/>
      <c r="D22" s="48"/>
      <c r="E22" s="49"/>
      <c r="F22" s="49"/>
      <c r="G22" s="49"/>
      <c r="H22" s="124"/>
      <c r="I22" s="49"/>
      <c r="J22" s="46"/>
      <c r="K22" s="185"/>
      <c r="L22" s="185"/>
    </row>
    <row r="23" spans="1:12" s="38" customFormat="1" ht="24" customHeight="1" x14ac:dyDescent="0.2">
      <c r="A23" s="41"/>
      <c r="B23" s="82" t="s">
        <v>109</v>
      </c>
      <c r="C23" s="61"/>
      <c r="D23" s="62"/>
      <c r="E23" s="41"/>
      <c r="F23" s="41"/>
      <c r="G23" s="41"/>
      <c r="H23" s="123"/>
      <c r="I23" s="41"/>
      <c r="J23" s="64"/>
      <c r="K23" s="185"/>
      <c r="L23" s="185"/>
    </row>
    <row r="24" spans="1:12" s="38" customFormat="1" ht="24" customHeight="1" x14ac:dyDescent="0.2">
      <c r="A24" s="39"/>
      <c r="B24" s="50" t="s">
        <v>110</v>
      </c>
      <c r="C24" s="51">
        <v>2</v>
      </c>
      <c r="D24" s="52">
        <v>1300000</v>
      </c>
      <c r="E24" s="39" t="s">
        <v>77</v>
      </c>
      <c r="F24" s="39">
        <v>1</v>
      </c>
      <c r="G24" s="39">
        <v>1</v>
      </c>
      <c r="H24" s="127" t="s">
        <v>77</v>
      </c>
      <c r="I24" s="39" t="s">
        <v>42</v>
      </c>
      <c r="J24" s="50"/>
      <c r="K24" s="185">
        <v>500000</v>
      </c>
      <c r="L24" s="185">
        <v>800000</v>
      </c>
    </row>
    <row r="25" spans="1:12" s="38" customFormat="1" ht="24" customHeight="1" x14ac:dyDescent="0.2">
      <c r="A25" s="53">
        <v>6</v>
      </c>
      <c r="B25" s="60" t="s">
        <v>92</v>
      </c>
      <c r="C25" s="61"/>
      <c r="D25" s="62"/>
      <c r="E25" s="41"/>
      <c r="F25" s="41"/>
      <c r="G25" s="63"/>
      <c r="H25" s="128"/>
      <c r="I25" s="41"/>
      <c r="J25" s="64"/>
      <c r="K25" s="185"/>
      <c r="L25" s="185"/>
    </row>
    <row r="26" spans="1:12" s="38" customFormat="1" ht="24" customHeight="1" x14ac:dyDescent="0.2">
      <c r="A26" s="53"/>
      <c r="B26" s="58" t="s">
        <v>93</v>
      </c>
      <c r="C26" s="39"/>
      <c r="D26" s="52"/>
      <c r="E26" s="39"/>
      <c r="F26" s="39"/>
      <c r="G26" s="59"/>
      <c r="H26" s="126"/>
      <c r="I26" s="39"/>
      <c r="J26" s="50"/>
      <c r="K26" s="185"/>
      <c r="L26" s="185"/>
    </row>
    <row r="27" spans="1:12" s="38" customFormat="1" ht="24" customHeight="1" x14ac:dyDescent="0.2">
      <c r="A27" s="41"/>
      <c r="B27" s="37" t="s">
        <v>94</v>
      </c>
      <c r="C27" s="35">
        <v>1</v>
      </c>
      <c r="D27" s="45">
        <v>500000</v>
      </c>
      <c r="E27" s="35" t="s">
        <v>77</v>
      </c>
      <c r="F27" s="35" t="s">
        <v>77</v>
      </c>
      <c r="G27" s="35">
        <v>1</v>
      </c>
      <c r="H27" s="86" t="s">
        <v>77</v>
      </c>
      <c r="I27" s="35" t="s">
        <v>42</v>
      </c>
      <c r="J27" s="37"/>
      <c r="K27" s="185"/>
      <c r="L27" s="185">
        <v>500000</v>
      </c>
    </row>
    <row r="28" spans="1:12" s="38" customFormat="1" ht="24" customHeight="1" x14ac:dyDescent="0.2">
      <c r="A28" s="39"/>
      <c r="B28" s="37" t="s">
        <v>95</v>
      </c>
      <c r="C28" s="35">
        <v>1</v>
      </c>
      <c r="D28" s="45">
        <v>300000</v>
      </c>
      <c r="E28" s="35" t="s">
        <v>77</v>
      </c>
      <c r="F28" s="35" t="s">
        <v>77</v>
      </c>
      <c r="G28" s="35">
        <v>1</v>
      </c>
      <c r="H28" s="86" t="s">
        <v>77</v>
      </c>
      <c r="I28" s="35" t="s">
        <v>39</v>
      </c>
      <c r="J28" s="37"/>
      <c r="K28" s="185"/>
      <c r="L28" s="185">
        <v>300000</v>
      </c>
    </row>
    <row r="29" spans="1:12" s="38" customFormat="1" ht="24" customHeight="1" x14ac:dyDescent="0.2">
      <c r="A29" s="41"/>
      <c r="B29" s="50" t="s">
        <v>96</v>
      </c>
      <c r="C29" s="39">
        <v>1</v>
      </c>
      <c r="D29" s="52">
        <v>3245000</v>
      </c>
      <c r="E29" s="39" t="s">
        <v>77</v>
      </c>
      <c r="F29" s="39" t="s">
        <v>77</v>
      </c>
      <c r="G29" s="85">
        <v>1</v>
      </c>
      <c r="H29" s="127" t="s">
        <v>77</v>
      </c>
      <c r="I29" s="39" t="s">
        <v>38</v>
      </c>
      <c r="J29" s="50"/>
      <c r="K29" s="185"/>
      <c r="L29" s="185">
        <v>3245000</v>
      </c>
    </row>
    <row r="30" spans="1:12" s="38" customFormat="1" ht="24" customHeight="1" x14ac:dyDescent="0.2">
      <c r="A30" s="41"/>
      <c r="B30" s="50" t="s">
        <v>455</v>
      </c>
      <c r="C30" s="39">
        <v>1</v>
      </c>
      <c r="D30" s="52">
        <v>20000</v>
      </c>
      <c r="E30" s="39">
        <v>1</v>
      </c>
      <c r="F30" s="39" t="s">
        <v>77</v>
      </c>
      <c r="G30" s="85" t="s">
        <v>77</v>
      </c>
      <c r="H30" s="127">
        <v>20000</v>
      </c>
      <c r="I30" s="39" t="s">
        <v>38</v>
      </c>
      <c r="J30" s="50"/>
      <c r="K30" s="185"/>
      <c r="L30" s="185"/>
    </row>
    <row r="31" spans="1:12" s="38" customFormat="1" ht="24" customHeight="1" x14ac:dyDescent="0.2">
      <c r="A31" s="39"/>
      <c r="B31" s="37" t="s">
        <v>97</v>
      </c>
      <c r="C31" s="35">
        <v>1</v>
      </c>
      <c r="D31" s="45">
        <v>300000</v>
      </c>
      <c r="E31" s="35" t="s">
        <v>77</v>
      </c>
      <c r="F31" s="35">
        <v>1</v>
      </c>
      <c r="G31" s="65" t="s">
        <v>77</v>
      </c>
      <c r="H31" s="86">
        <v>45971</v>
      </c>
      <c r="I31" s="35" t="s">
        <v>38</v>
      </c>
      <c r="J31" s="37"/>
      <c r="K31" s="185">
        <f>D31</f>
        <v>300000</v>
      </c>
      <c r="L31" s="185"/>
    </row>
    <row r="32" spans="1:12" s="38" customFormat="1" ht="24" customHeight="1" x14ac:dyDescent="0.2">
      <c r="A32" s="32">
        <v>7</v>
      </c>
      <c r="B32" s="66" t="s">
        <v>98</v>
      </c>
      <c r="C32" s="32"/>
      <c r="D32" s="48"/>
      <c r="E32" s="49"/>
      <c r="F32" s="49"/>
      <c r="G32" s="57"/>
      <c r="H32" s="125"/>
      <c r="I32" s="49"/>
      <c r="J32" s="46"/>
      <c r="K32" s="185"/>
      <c r="L32" s="185"/>
    </row>
    <row r="33" spans="1:12" s="38" customFormat="1" ht="24" customHeight="1" x14ac:dyDescent="0.2">
      <c r="A33" s="41"/>
      <c r="B33" s="67" t="s">
        <v>99</v>
      </c>
      <c r="C33" s="39"/>
      <c r="D33" s="52"/>
      <c r="E33" s="39"/>
      <c r="F33" s="39"/>
      <c r="G33" s="59"/>
      <c r="H33" s="126"/>
      <c r="I33" s="39"/>
      <c r="J33" s="50"/>
      <c r="K33" s="185"/>
      <c r="L33" s="185"/>
    </row>
    <row r="34" spans="1:12" s="38" customFormat="1" ht="24" customHeight="1" x14ac:dyDescent="0.2">
      <c r="A34" s="39"/>
      <c r="B34" s="37" t="s">
        <v>100</v>
      </c>
      <c r="C34" s="35">
        <v>1</v>
      </c>
      <c r="D34" s="45">
        <v>51600</v>
      </c>
      <c r="E34" s="35" t="s">
        <v>77</v>
      </c>
      <c r="F34" s="35" t="s">
        <v>77</v>
      </c>
      <c r="G34" s="35">
        <v>1</v>
      </c>
      <c r="H34" s="86" t="s">
        <v>77</v>
      </c>
      <c r="I34" s="35" t="s">
        <v>57</v>
      </c>
      <c r="J34" s="37"/>
      <c r="K34" s="185"/>
      <c r="L34" s="185">
        <f>D34</f>
        <v>51600</v>
      </c>
    </row>
    <row r="35" spans="1:12" s="38" customFormat="1" ht="24" customHeight="1" x14ac:dyDescent="0.2">
      <c r="A35" s="41"/>
      <c r="B35" s="50" t="s">
        <v>446</v>
      </c>
      <c r="C35" s="39">
        <v>2</v>
      </c>
      <c r="D35" s="52">
        <v>2356200</v>
      </c>
      <c r="E35" s="39">
        <v>2</v>
      </c>
      <c r="F35" s="39" t="s">
        <v>77</v>
      </c>
      <c r="G35" s="39" t="s">
        <v>77</v>
      </c>
      <c r="H35" s="123">
        <v>1108800</v>
      </c>
      <c r="I35" s="41" t="s">
        <v>38</v>
      </c>
      <c r="J35" s="50"/>
      <c r="K35" s="185"/>
      <c r="L35" s="185"/>
    </row>
    <row r="36" spans="1:12" s="38" customFormat="1" ht="24" customHeight="1" x14ac:dyDescent="0.2">
      <c r="A36" s="41"/>
      <c r="B36" s="37" t="s">
        <v>447</v>
      </c>
      <c r="C36" s="35">
        <v>2</v>
      </c>
      <c r="D36" s="45">
        <v>472600</v>
      </c>
      <c r="E36" s="35">
        <v>1</v>
      </c>
      <c r="F36" s="35">
        <v>1</v>
      </c>
      <c r="G36" s="65" t="s">
        <v>77</v>
      </c>
      <c r="H36" s="124">
        <v>222400</v>
      </c>
      <c r="I36" s="49" t="s">
        <v>38</v>
      </c>
      <c r="J36" s="37"/>
      <c r="K36" s="185">
        <v>333600</v>
      </c>
      <c r="L36" s="185"/>
    </row>
    <row r="37" spans="1:12" s="38" customFormat="1" ht="24" customHeight="1" x14ac:dyDescent="0.2">
      <c r="A37" s="39"/>
      <c r="B37" s="37" t="s">
        <v>448</v>
      </c>
      <c r="C37" s="35">
        <v>2</v>
      </c>
      <c r="D37" s="45">
        <v>700000</v>
      </c>
      <c r="E37" s="35" t="s">
        <v>77</v>
      </c>
      <c r="F37" s="35">
        <v>1</v>
      </c>
      <c r="G37" s="65">
        <v>1</v>
      </c>
      <c r="H37" s="86">
        <v>14885</v>
      </c>
      <c r="I37" s="49" t="s">
        <v>59</v>
      </c>
      <c r="J37" s="37"/>
      <c r="K37" s="185">
        <f>450000</f>
        <v>450000</v>
      </c>
      <c r="L37" s="185">
        <f>250000</f>
        <v>250000</v>
      </c>
    </row>
    <row r="38" spans="1:12" s="71" customFormat="1" ht="24" customHeight="1" x14ac:dyDescent="0.2">
      <c r="A38" s="192" t="s">
        <v>18</v>
      </c>
      <c r="B38" s="193"/>
      <c r="C38" s="189">
        <f>SUM(C8:C37)</f>
        <v>67</v>
      </c>
      <c r="D38" s="68">
        <f>SUM(D8:D37)</f>
        <v>384326800</v>
      </c>
      <c r="E38" s="44">
        <f>SUM(E7:E37)</f>
        <v>9</v>
      </c>
      <c r="F38" s="44">
        <f>SUM(F7:F37)</f>
        <v>32</v>
      </c>
      <c r="G38" s="44">
        <f>SUM(G8:G37)</f>
        <v>26</v>
      </c>
      <c r="H38" s="182">
        <f>SUM(H8:H37)</f>
        <v>103931459.75999999</v>
      </c>
      <c r="I38" s="69"/>
      <c r="J38" s="70"/>
      <c r="K38" s="186"/>
      <c r="L38" s="186"/>
    </row>
    <row r="39" spans="1:12" ht="25.5" customHeight="1" x14ac:dyDescent="0.3">
      <c r="K39" s="184">
        <f>SUM(K11:K38)</f>
        <v>30468000</v>
      </c>
      <c r="L39" s="184">
        <f>SUM(L10:L38)</f>
        <v>34769600</v>
      </c>
    </row>
  </sheetData>
  <mergeCells count="13">
    <mergeCell ref="J5:J6"/>
    <mergeCell ref="A38:B38"/>
    <mergeCell ref="A1:J1"/>
    <mergeCell ref="A2:J2"/>
    <mergeCell ref="A3:J3"/>
    <mergeCell ref="A4:F4"/>
    <mergeCell ref="A5:A6"/>
    <mergeCell ref="B5:B6"/>
    <mergeCell ref="C5:C6"/>
    <mergeCell ref="D5:D6"/>
    <mergeCell ref="E5:G5"/>
    <mergeCell ref="I5:I6"/>
    <mergeCell ref="H5:H6"/>
  </mergeCells>
  <pageMargins left="0.19685039370078741" right="0.11811023622047245" top="0.43307086614173229" bottom="0.74" header="0.39370078740157483" footer="0.15748031496062992"/>
  <pageSetup paperSize="9" scale="95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B8B45-4B8D-42E7-BA5A-34410B78B455}">
  <dimension ref="A1:N237"/>
  <sheetViews>
    <sheetView topLeftCell="A4" zoomScale="110" zoomScaleNormal="110" workbookViewId="0">
      <selection activeCell="P10" sqref="P10"/>
    </sheetView>
  </sheetViews>
  <sheetFormatPr defaultRowHeight="18.75" x14ac:dyDescent="0.3"/>
  <cols>
    <col min="1" max="1" width="4.625" style="6" customWidth="1"/>
    <col min="2" max="2" width="20.625" style="5" customWidth="1"/>
    <col min="3" max="3" width="12.5" style="10" customWidth="1"/>
    <col min="4" max="4" width="10.375" style="6" customWidth="1"/>
    <col min="5" max="5" width="9.375" style="5" customWidth="1"/>
    <col min="6" max="6" width="9.125" style="5" customWidth="1"/>
    <col min="7" max="9" width="7.5" style="6" customWidth="1"/>
    <col min="10" max="10" width="11.5" style="10" customWidth="1"/>
    <col min="11" max="11" width="9" style="5" customWidth="1"/>
    <col min="12" max="12" width="8.625" style="5" customWidth="1"/>
    <col min="13" max="13" width="9.875" style="5" customWidth="1"/>
    <col min="14" max="14" width="6.75" style="5" customWidth="1"/>
    <col min="15" max="16384" width="9" style="5"/>
  </cols>
  <sheetData>
    <row r="1" spans="1:14" x14ac:dyDescent="0.3">
      <c r="A1" s="203" t="s">
        <v>237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4" x14ac:dyDescent="0.3">
      <c r="A2" s="203" t="s">
        <v>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</row>
    <row r="3" spans="1:14" x14ac:dyDescent="0.3">
      <c r="A3" s="204" t="s">
        <v>129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</row>
    <row r="4" spans="1:14" ht="7.5" customHeight="1" x14ac:dyDescent="0.3"/>
    <row r="5" spans="1:14" s="19" customFormat="1" x14ac:dyDescent="0.3">
      <c r="A5" s="206" t="s">
        <v>64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</row>
    <row r="6" spans="1:14" s="19" customFormat="1" x14ac:dyDescent="0.3">
      <c r="A6" s="206" t="s">
        <v>65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</row>
    <row r="7" spans="1:14" s="19" customFormat="1" x14ac:dyDescent="0.3">
      <c r="A7" s="206" t="s">
        <v>29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</row>
    <row r="8" spans="1:14" x14ac:dyDescent="0.3">
      <c r="A8" s="218" t="s">
        <v>17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</row>
    <row r="9" spans="1:14" ht="42" customHeight="1" x14ac:dyDescent="0.3">
      <c r="A9" s="212" t="s">
        <v>1</v>
      </c>
      <c r="B9" s="212" t="s">
        <v>2</v>
      </c>
      <c r="C9" s="210" t="s">
        <v>3</v>
      </c>
      <c r="D9" s="212" t="s">
        <v>12</v>
      </c>
      <c r="E9" s="212" t="s">
        <v>13</v>
      </c>
      <c r="F9" s="212" t="s">
        <v>14</v>
      </c>
      <c r="G9" s="207" t="s">
        <v>84</v>
      </c>
      <c r="H9" s="208"/>
      <c r="I9" s="209"/>
      <c r="J9" s="210" t="s">
        <v>7</v>
      </c>
      <c r="K9" s="212" t="s">
        <v>8</v>
      </c>
      <c r="L9" s="212" t="s">
        <v>9</v>
      </c>
      <c r="M9" s="212" t="s">
        <v>10</v>
      </c>
      <c r="N9" s="216" t="s">
        <v>11</v>
      </c>
    </row>
    <row r="10" spans="1:14" ht="72.75" customHeight="1" x14ac:dyDescent="0.3">
      <c r="A10" s="213"/>
      <c r="B10" s="213"/>
      <c r="C10" s="211"/>
      <c r="D10" s="213"/>
      <c r="E10" s="213"/>
      <c r="F10" s="213"/>
      <c r="G10" s="4" t="s">
        <v>4</v>
      </c>
      <c r="H10" s="4" t="s">
        <v>5</v>
      </c>
      <c r="I10" s="4" t="s">
        <v>6</v>
      </c>
      <c r="J10" s="211"/>
      <c r="K10" s="213"/>
      <c r="L10" s="213"/>
      <c r="M10" s="213"/>
      <c r="N10" s="217"/>
    </row>
    <row r="11" spans="1:14" x14ac:dyDescent="0.3">
      <c r="A11" s="1">
        <v>1</v>
      </c>
      <c r="B11" s="130" t="s">
        <v>130</v>
      </c>
      <c r="C11" s="11">
        <v>4124000</v>
      </c>
      <c r="D11" s="1" t="s">
        <v>135</v>
      </c>
      <c r="E11" s="87"/>
      <c r="F11" s="1"/>
      <c r="G11" s="1"/>
      <c r="H11" s="23"/>
      <c r="I11" s="174" t="s">
        <v>347</v>
      </c>
      <c r="J11" s="24" t="s">
        <v>77</v>
      </c>
      <c r="K11" s="1" t="s">
        <v>80</v>
      </c>
      <c r="L11" s="1" t="s">
        <v>77</v>
      </c>
      <c r="M11" s="1" t="s">
        <v>77</v>
      </c>
      <c r="N11" s="1" t="s">
        <v>77</v>
      </c>
    </row>
    <row r="12" spans="1:14" x14ac:dyDescent="0.3">
      <c r="A12" s="9"/>
      <c r="B12" s="97" t="s">
        <v>131</v>
      </c>
      <c r="C12" s="12"/>
      <c r="D12" s="14" t="s">
        <v>136</v>
      </c>
      <c r="E12" s="9"/>
      <c r="F12" s="8"/>
      <c r="G12" s="9"/>
      <c r="H12" s="9"/>
      <c r="I12" s="9"/>
      <c r="J12" s="12"/>
      <c r="K12" s="8"/>
      <c r="L12" s="8"/>
      <c r="M12" s="8"/>
      <c r="N12" s="8"/>
    </row>
    <row r="13" spans="1:14" x14ac:dyDescent="0.3">
      <c r="A13" s="9"/>
      <c r="B13" s="97" t="s">
        <v>132</v>
      </c>
      <c r="C13" s="12"/>
      <c r="D13" s="9"/>
      <c r="E13" s="8"/>
      <c r="F13" s="8"/>
      <c r="G13" s="9"/>
      <c r="H13" s="9"/>
      <c r="I13" s="9"/>
      <c r="J13" s="12"/>
      <c r="K13" s="8"/>
      <c r="L13" s="8"/>
      <c r="M13" s="8"/>
      <c r="N13" s="8"/>
    </row>
    <row r="14" spans="1:14" x14ac:dyDescent="0.3">
      <c r="A14" s="9"/>
      <c r="B14" s="97" t="s">
        <v>133</v>
      </c>
      <c r="C14" s="12"/>
      <c r="D14" s="9"/>
      <c r="E14" s="8"/>
      <c r="F14" s="8"/>
      <c r="G14" s="9"/>
      <c r="H14" s="9"/>
      <c r="I14" s="9"/>
      <c r="J14" s="12"/>
      <c r="K14" s="8"/>
      <c r="L14" s="8"/>
      <c r="M14" s="8"/>
      <c r="N14" s="8"/>
    </row>
    <row r="15" spans="1:14" x14ac:dyDescent="0.3">
      <c r="A15" s="9"/>
      <c r="B15" s="131" t="s">
        <v>134</v>
      </c>
      <c r="C15" s="12"/>
      <c r="D15" s="9"/>
      <c r="E15" s="8"/>
      <c r="F15" s="8"/>
      <c r="G15" s="9"/>
      <c r="H15" s="9"/>
      <c r="I15" s="9"/>
      <c r="J15" s="12"/>
      <c r="K15" s="8"/>
      <c r="L15" s="8"/>
      <c r="M15" s="8"/>
      <c r="N15" s="8"/>
    </row>
    <row r="16" spans="1:14" x14ac:dyDescent="0.3">
      <c r="A16" s="9"/>
      <c r="B16" s="132" t="s">
        <v>30</v>
      </c>
      <c r="C16" s="12"/>
      <c r="D16" s="9"/>
      <c r="E16" s="8"/>
      <c r="F16" s="8"/>
      <c r="G16" s="9"/>
      <c r="H16" s="9"/>
      <c r="I16" s="9"/>
      <c r="J16" s="12"/>
      <c r="K16" s="8"/>
      <c r="L16" s="8"/>
      <c r="M16" s="8"/>
      <c r="N16" s="8"/>
    </row>
    <row r="17" spans="1:14" x14ac:dyDescent="0.3">
      <c r="A17" s="3"/>
      <c r="B17" s="2"/>
      <c r="C17" s="13"/>
      <c r="D17" s="3"/>
      <c r="E17" s="2"/>
      <c r="F17" s="2"/>
      <c r="G17" s="3"/>
      <c r="H17" s="3"/>
      <c r="I17" s="3"/>
      <c r="J17" s="13"/>
      <c r="K17" s="2"/>
      <c r="L17" s="2"/>
      <c r="M17" s="2"/>
      <c r="N17" s="2"/>
    </row>
    <row r="18" spans="1:14" x14ac:dyDescent="0.3">
      <c r="A18" s="1">
        <v>2</v>
      </c>
      <c r="B18" s="133" t="s">
        <v>137</v>
      </c>
      <c r="C18" s="11">
        <v>15291000</v>
      </c>
      <c r="D18" s="1" t="s">
        <v>135</v>
      </c>
      <c r="E18" s="87"/>
      <c r="F18" s="1"/>
      <c r="G18" s="1"/>
      <c r="H18" s="23"/>
      <c r="I18" s="23" t="s">
        <v>347</v>
      </c>
      <c r="J18" s="24" t="s">
        <v>77</v>
      </c>
      <c r="K18" s="1" t="s">
        <v>80</v>
      </c>
      <c r="L18" s="1" t="s">
        <v>77</v>
      </c>
      <c r="M18" s="1" t="s">
        <v>77</v>
      </c>
      <c r="N18" s="1" t="s">
        <v>77</v>
      </c>
    </row>
    <row r="19" spans="1:14" x14ac:dyDescent="0.3">
      <c r="A19" s="9"/>
      <c r="B19" s="133" t="s">
        <v>138</v>
      </c>
      <c r="C19" s="12"/>
      <c r="D19" s="14" t="s">
        <v>136</v>
      </c>
      <c r="E19" s="9"/>
      <c r="F19" s="8"/>
      <c r="G19" s="9"/>
      <c r="H19" s="9"/>
      <c r="I19" s="9"/>
      <c r="J19" s="12"/>
      <c r="K19" s="8"/>
      <c r="L19" s="8"/>
      <c r="M19" s="8"/>
      <c r="N19" s="8"/>
    </row>
    <row r="20" spans="1:14" x14ac:dyDescent="0.3">
      <c r="A20" s="9"/>
      <c r="B20" s="132" t="s">
        <v>139</v>
      </c>
      <c r="C20" s="12"/>
      <c r="D20" s="9"/>
      <c r="E20" s="8"/>
      <c r="F20" s="8"/>
      <c r="G20" s="9"/>
      <c r="H20" s="9"/>
      <c r="I20" s="9"/>
      <c r="J20" s="12"/>
      <c r="K20" s="8"/>
      <c r="L20" s="8"/>
      <c r="M20" s="8"/>
      <c r="N20" s="8"/>
    </row>
    <row r="21" spans="1:14" x14ac:dyDescent="0.3">
      <c r="A21" s="9"/>
      <c r="B21" s="132" t="s">
        <v>140</v>
      </c>
      <c r="C21" s="12"/>
      <c r="D21" s="9"/>
      <c r="E21" s="8"/>
      <c r="F21" s="8"/>
      <c r="G21" s="9"/>
      <c r="H21" s="9"/>
      <c r="I21" s="9"/>
      <c r="J21" s="12"/>
      <c r="K21" s="8"/>
      <c r="L21" s="8"/>
      <c r="M21" s="8"/>
      <c r="N21" s="8"/>
    </row>
    <row r="22" spans="1:14" x14ac:dyDescent="0.3">
      <c r="A22" s="9"/>
      <c r="B22" s="132" t="s">
        <v>141</v>
      </c>
      <c r="C22" s="12"/>
      <c r="D22" s="9"/>
      <c r="E22" s="8"/>
      <c r="F22" s="8"/>
      <c r="G22" s="9"/>
      <c r="H22" s="9"/>
      <c r="I22" s="9"/>
      <c r="J22" s="12"/>
      <c r="K22" s="8"/>
      <c r="L22" s="8"/>
      <c r="M22" s="8"/>
      <c r="N22" s="8"/>
    </row>
    <row r="23" spans="1:14" x14ac:dyDescent="0.3">
      <c r="A23" s="9"/>
      <c r="B23" s="132" t="s">
        <v>142</v>
      </c>
      <c r="C23" s="12"/>
      <c r="D23" s="9"/>
      <c r="E23" s="8"/>
      <c r="F23" s="8"/>
      <c r="G23" s="9"/>
      <c r="H23" s="9"/>
      <c r="I23" s="9"/>
      <c r="J23" s="12"/>
      <c r="K23" s="8"/>
      <c r="L23" s="8"/>
      <c r="M23" s="8"/>
      <c r="N23" s="8"/>
    </row>
    <row r="24" spans="1:14" x14ac:dyDescent="0.3">
      <c r="A24" s="9"/>
      <c r="B24" s="132" t="s">
        <v>143</v>
      </c>
      <c r="C24" s="12"/>
      <c r="D24" s="9"/>
      <c r="E24" s="8"/>
      <c r="F24" s="8"/>
      <c r="G24" s="9"/>
      <c r="H24" s="9"/>
      <c r="I24" s="9"/>
      <c r="J24" s="12"/>
      <c r="K24" s="8"/>
      <c r="L24" s="8"/>
      <c r="M24" s="8"/>
      <c r="N24" s="8"/>
    </row>
    <row r="25" spans="1:14" x14ac:dyDescent="0.3">
      <c r="A25" s="3"/>
      <c r="B25" s="135" t="s">
        <v>144</v>
      </c>
      <c r="C25" s="13"/>
      <c r="D25" s="3"/>
      <c r="E25" s="2"/>
      <c r="F25" s="2"/>
      <c r="G25" s="3"/>
      <c r="H25" s="3"/>
      <c r="I25" s="3"/>
      <c r="J25" s="13"/>
      <c r="K25" s="2"/>
      <c r="L25" s="2"/>
      <c r="M25" s="2"/>
      <c r="N25" s="2"/>
    </row>
    <row r="26" spans="1:14" x14ac:dyDescent="0.3">
      <c r="A26" s="9">
        <v>3</v>
      </c>
      <c r="B26" s="132" t="s">
        <v>137</v>
      </c>
      <c r="C26" s="12">
        <v>11493000</v>
      </c>
      <c r="D26" s="1" t="s">
        <v>135</v>
      </c>
      <c r="E26" s="134"/>
      <c r="F26" s="9"/>
      <c r="G26" s="9"/>
      <c r="H26" s="27"/>
      <c r="I26" s="27" t="s">
        <v>347</v>
      </c>
      <c r="J26" s="24" t="s">
        <v>77</v>
      </c>
      <c r="K26" s="1" t="s">
        <v>80</v>
      </c>
      <c r="L26" s="1" t="s">
        <v>77</v>
      </c>
      <c r="M26" s="1" t="s">
        <v>77</v>
      </c>
      <c r="N26" s="1" t="s">
        <v>77</v>
      </c>
    </row>
    <row r="27" spans="1:14" x14ac:dyDescent="0.3">
      <c r="A27" s="9"/>
      <c r="B27" s="132" t="s">
        <v>145</v>
      </c>
      <c r="C27" s="12"/>
      <c r="D27" s="14" t="s">
        <v>136</v>
      </c>
      <c r="E27" s="9"/>
      <c r="F27" s="8"/>
      <c r="G27" s="9"/>
      <c r="H27" s="9"/>
      <c r="I27" s="9"/>
      <c r="J27" s="12"/>
      <c r="K27" s="8"/>
      <c r="L27" s="8"/>
      <c r="M27" s="8"/>
      <c r="N27" s="8"/>
    </row>
    <row r="28" spans="1:14" x14ac:dyDescent="0.3">
      <c r="A28" s="9"/>
      <c r="B28" s="132" t="s">
        <v>146</v>
      </c>
      <c r="C28" s="12"/>
      <c r="D28" s="9"/>
      <c r="E28" s="8"/>
      <c r="F28" s="8"/>
      <c r="G28" s="9"/>
      <c r="H28" s="9"/>
      <c r="I28" s="9"/>
      <c r="J28" s="12"/>
      <c r="K28" s="8"/>
      <c r="L28" s="8"/>
      <c r="M28" s="8"/>
      <c r="N28" s="8"/>
    </row>
    <row r="29" spans="1:14" x14ac:dyDescent="0.3">
      <c r="A29" s="9"/>
      <c r="B29" s="132" t="s">
        <v>147</v>
      </c>
      <c r="C29" s="12"/>
      <c r="D29" s="14"/>
      <c r="E29" s="8"/>
      <c r="F29" s="8"/>
      <c r="G29" s="9"/>
      <c r="H29" s="9"/>
      <c r="I29" s="9"/>
      <c r="J29" s="12"/>
      <c r="K29" s="8"/>
      <c r="L29" s="8"/>
      <c r="M29" s="8"/>
      <c r="N29" s="8"/>
    </row>
    <row r="30" spans="1:14" x14ac:dyDescent="0.3">
      <c r="A30" s="9"/>
      <c r="B30" s="132" t="s">
        <v>148</v>
      </c>
      <c r="C30" s="12"/>
      <c r="D30" s="9"/>
      <c r="E30" s="8"/>
      <c r="F30" s="8"/>
      <c r="G30" s="9"/>
      <c r="H30" s="9"/>
      <c r="I30" s="9"/>
      <c r="J30" s="12"/>
      <c r="K30" s="8"/>
      <c r="L30" s="8"/>
      <c r="M30" s="8"/>
      <c r="N30" s="8"/>
    </row>
    <row r="31" spans="1:14" x14ac:dyDescent="0.3">
      <c r="A31" s="9"/>
      <c r="B31" s="132" t="s">
        <v>149</v>
      </c>
      <c r="C31" s="12"/>
      <c r="D31" s="9"/>
      <c r="E31" s="8"/>
      <c r="F31" s="8"/>
      <c r="G31" s="9"/>
      <c r="H31" s="9"/>
      <c r="I31" s="9"/>
      <c r="J31" s="12"/>
      <c r="K31" s="8"/>
      <c r="L31" s="8"/>
      <c r="M31" s="8"/>
      <c r="N31" s="8"/>
    </row>
    <row r="32" spans="1:14" x14ac:dyDescent="0.3">
      <c r="A32" s="9"/>
      <c r="B32" s="132" t="s">
        <v>150</v>
      </c>
      <c r="C32" s="12"/>
      <c r="D32" s="9"/>
      <c r="E32" s="8"/>
      <c r="F32" s="8"/>
      <c r="G32" s="9"/>
      <c r="H32" s="9"/>
      <c r="I32" s="9"/>
      <c r="J32" s="12"/>
      <c r="K32" s="8"/>
      <c r="L32" s="8"/>
      <c r="M32" s="8"/>
      <c r="N32" s="8"/>
    </row>
    <row r="33" spans="1:14" x14ac:dyDescent="0.3">
      <c r="A33" s="9"/>
      <c r="B33" s="132" t="s">
        <v>151</v>
      </c>
      <c r="C33" s="12"/>
      <c r="D33" s="9"/>
      <c r="E33" s="134"/>
      <c r="F33" s="9"/>
      <c r="G33" s="9"/>
      <c r="H33" s="9"/>
      <c r="I33" s="27"/>
      <c r="J33" s="28"/>
      <c r="K33" s="9"/>
      <c r="L33" s="9"/>
      <c r="M33" s="9"/>
      <c r="N33" s="9"/>
    </row>
    <row r="34" spans="1:14" x14ac:dyDescent="0.3">
      <c r="A34" s="9"/>
      <c r="B34" s="132" t="s">
        <v>152</v>
      </c>
      <c r="C34" s="12"/>
      <c r="D34" s="9"/>
      <c r="E34" s="134"/>
      <c r="F34" s="9"/>
      <c r="G34" s="9"/>
      <c r="H34" s="9"/>
      <c r="I34" s="27"/>
      <c r="J34" s="28"/>
      <c r="K34" s="9"/>
      <c r="L34" s="9"/>
      <c r="M34" s="9"/>
      <c r="N34" s="9"/>
    </row>
    <row r="35" spans="1:14" x14ac:dyDescent="0.3">
      <c r="A35" s="9"/>
      <c r="B35" s="132"/>
      <c r="C35" s="12"/>
      <c r="D35" s="9"/>
      <c r="E35" s="134"/>
      <c r="F35" s="9"/>
      <c r="G35" s="9"/>
      <c r="H35" s="9"/>
      <c r="I35" s="27"/>
      <c r="J35" s="28"/>
      <c r="K35" s="9"/>
      <c r="L35" s="9"/>
      <c r="M35" s="9"/>
      <c r="N35" s="9"/>
    </row>
    <row r="36" spans="1:14" x14ac:dyDescent="0.3">
      <c r="A36" s="3"/>
      <c r="B36" s="135"/>
      <c r="C36" s="13"/>
      <c r="D36" s="137"/>
      <c r="E36" s="3"/>
      <c r="F36" s="2"/>
      <c r="G36" s="3"/>
      <c r="H36" s="3"/>
      <c r="I36" s="3"/>
      <c r="J36" s="13"/>
      <c r="K36" s="2"/>
      <c r="L36" s="2"/>
      <c r="M36" s="2"/>
      <c r="N36" s="2"/>
    </row>
    <row r="37" spans="1:14" x14ac:dyDescent="0.3">
      <c r="A37" s="9">
        <v>4</v>
      </c>
      <c r="B37" s="132" t="s">
        <v>137</v>
      </c>
      <c r="C37" s="12">
        <v>8310000</v>
      </c>
      <c r="D37" s="9" t="s">
        <v>253</v>
      </c>
      <c r="E37" s="8"/>
      <c r="F37" s="8"/>
      <c r="G37" s="9"/>
      <c r="H37" s="27" t="s">
        <v>347</v>
      </c>
      <c r="I37" s="9"/>
      <c r="J37" s="12">
        <v>5168000</v>
      </c>
      <c r="K37" s="9" t="s">
        <v>79</v>
      </c>
      <c r="L37" s="9" t="s">
        <v>77</v>
      </c>
      <c r="M37" s="9" t="s">
        <v>77</v>
      </c>
      <c r="N37" s="9" t="s">
        <v>77</v>
      </c>
    </row>
    <row r="38" spans="1:14" x14ac:dyDescent="0.3">
      <c r="A38" s="9"/>
      <c r="B38" s="132" t="s">
        <v>138</v>
      </c>
      <c r="C38" s="12"/>
      <c r="D38" s="9" t="s">
        <v>254</v>
      </c>
      <c r="E38" s="8"/>
      <c r="F38" s="8"/>
      <c r="G38" s="9"/>
      <c r="H38" s="9"/>
      <c r="I38" s="9"/>
      <c r="J38" s="12"/>
      <c r="K38" s="8"/>
      <c r="L38" s="8"/>
      <c r="M38" s="8"/>
      <c r="N38" s="8"/>
    </row>
    <row r="39" spans="1:14" x14ac:dyDescent="0.3">
      <c r="A39" s="9"/>
      <c r="B39" s="132" t="s">
        <v>153</v>
      </c>
      <c r="C39" s="12"/>
      <c r="D39" s="9"/>
      <c r="E39" s="8"/>
      <c r="F39" s="8"/>
      <c r="G39" s="9"/>
      <c r="H39" s="9"/>
      <c r="I39" s="9"/>
      <c r="J39" s="12"/>
      <c r="K39" s="8"/>
      <c r="L39" s="8"/>
      <c r="M39" s="8"/>
      <c r="N39" s="8"/>
    </row>
    <row r="40" spans="1:14" x14ac:dyDescent="0.3">
      <c r="A40" s="9"/>
      <c r="B40" s="132" t="s">
        <v>154</v>
      </c>
      <c r="C40" s="12"/>
      <c r="D40" s="9"/>
      <c r="E40" s="8"/>
      <c r="F40" s="8"/>
      <c r="G40" s="9"/>
      <c r="H40" s="9"/>
      <c r="I40" s="9"/>
      <c r="J40" s="12"/>
      <c r="K40" s="8"/>
      <c r="L40" s="8"/>
      <c r="M40" s="8"/>
      <c r="N40" s="8"/>
    </row>
    <row r="41" spans="1:14" x14ac:dyDescent="0.3">
      <c r="A41" s="9"/>
      <c r="B41" s="132" t="s">
        <v>155</v>
      </c>
      <c r="C41" s="12"/>
      <c r="D41" s="9"/>
      <c r="E41" s="8"/>
      <c r="F41" s="8"/>
      <c r="G41" s="9"/>
      <c r="H41" s="9"/>
      <c r="I41" s="9"/>
      <c r="J41" s="12"/>
      <c r="K41" s="8"/>
      <c r="L41" s="8"/>
      <c r="M41" s="8"/>
      <c r="N41" s="8"/>
    </row>
    <row r="42" spans="1:14" x14ac:dyDescent="0.3">
      <c r="A42" s="9"/>
      <c r="B42" s="132" t="s">
        <v>156</v>
      </c>
      <c r="C42" s="12"/>
      <c r="D42" s="9"/>
      <c r="E42" s="8"/>
      <c r="F42" s="8"/>
      <c r="G42" s="9"/>
      <c r="H42" s="9"/>
      <c r="I42" s="9"/>
      <c r="J42" s="12"/>
      <c r="K42" s="8"/>
      <c r="L42" s="8"/>
      <c r="M42" s="8"/>
      <c r="N42" s="8"/>
    </row>
    <row r="43" spans="1:14" x14ac:dyDescent="0.3">
      <c r="A43" s="9"/>
      <c r="B43" s="132" t="s">
        <v>16</v>
      </c>
      <c r="C43" s="12"/>
      <c r="D43" s="9"/>
      <c r="E43" s="136"/>
      <c r="F43" s="136"/>
      <c r="G43" s="27"/>
      <c r="H43" s="9"/>
      <c r="I43" s="9"/>
      <c r="J43" s="28"/>
      <c r="K43" s="9"/>
      <c r="L43" s="9"/>
      <c r="M43" s="9"/>
      <c r="N43" s="9"/>
    </row>
    <row r="44" spans="1:14" x14ac:dyDescent="0.3">
      <c r="A44" s="9"/>
      <c r="B44" s="132" t="s">
        <v>157</v>
      </c>
      <c r="C44" s="12"/>
      <c r="D44" s="9"/>
      <c r="E44" s="9"/>
      <c r="F44" s="9"/>
      <c r="G44" s="9"/>
      <c r="H44" s="9"/>
      <c r="I44" s="9"/>
      <c r="J44" s="12"/>
      <c r="K44" s="8"/>
      <c r="L44" s="8"/>
      <c r="M44" s="8"/>
      <c r="N44" s="8"/>
    </row>
    <row r="45" spans="1:14" x14ac:dyDescent="0.3">
      <c r="A45" s="9"/>
      <c r="B45" s="132"/>
      <c r="C45" s="12"/>
      <c r="D45" s="9"/>
      <c r="E45" s="9"/>
      <c r="F45" s="9"/>
      <c r="G45" s="9"/>
      <c r="H45" s="9"/>
      <c r="I45" s="9"/>
      <c r="J45" s="12"/>
      <c r="K45" s="8"/>
      <c r="L45" s="8"/>
      <c r="M45" s="8"/>
      <c r="N45" s="8"/>
    </row>
    <row r="46" spans="1:14" x14ac:dyDescent="0.3">
      <c r="A46" s="9"/>
      <c r="B46" s="132"/>
      <c r="C46" s="12"/>
      <c r="D46" s="9"/>
      <c r="E46" s="9"/>
      <c r="F46" s="9"/>
      <c r="G46" s="9"/>
      <c r="H46" s="9"/>
      <c r="I46" s="9"/>
      <c r="J46" s="12"/>
      <c r="K46" s="8"/>
      <c r="L46" s="8"/>
      <c r="M46" s="8"/>
      <c r="N46" s="8"/>
    </row>
    <row r="47" spans="1:14" x14ac:dyDescent="0.3">
      <c r="A47" s="3"/>
      <c r="B47" s="2"/>
      <c r="C47" s="13"/>
      <c r="D47" s="3"/>
      <c r="E47" s="2"/>
      <c r="F47" s="2"/>
      <c r="G47" s="3"/>
      <c r="H47" s="3"/>
      <c r="I47" s="3"/>
      <c r="J47" s="13"/>
      <c r="K47" s="2"/>
      <c r="L47" s="2"/>
      <c r="M47" s="2"/>
      <c r="N47" s="2"/>
    </row>
    <row r="48" spans="1:14" x14ac:dyDescent="0.3">
      <c r="A48" s="9">
        <v>5</v>
      </c>
      <c r="B48" s="132" t="s">
        <v>137</v>
      </c>
      <c r="C48" s="12">
        <v>12593000</v>
      </c>
      <c r="D48" s="9" t="s">
        <v>253</v>
      </c>
      <c r="E48" s="8"/>
      <c r="F48" s="8"/>
      <c r="G48" s="9"/>
      <c r="H48" s="27" t="s">
        <v>347</v>
      </c>
      <c r="I48" s="9"/>
      <c r="J48" s="24" t="s">
        <v>77</v>
      </c>
      <c r="K48" s="1" t="s">
        <v>80</v>
      </c>
      <c r="L48" s="1" t="s">
        <v>77</v>
      </c>
      <c r="M48" s="1" t="s">
        <v>77</v>
      </c>
      <c r="N48" s="1" t="s">
        <v>77</v>
      </c>
    </row>
    <row r="49" spans="1:14" x14ac:dyDescent="0.3">
      <c r="A49" s="9"/>
      <c r="B49" s="132" t="s">
        <v>138</v>
      </c>
      <c r="C49" s="12"/>
      <c r="D49" s="9" t="s">
        <v>254</v>
      </c>
      <c r="E49" s="8"/>
      <c r="F49" s="8"/>
      <c r="G49" s="9"/>
      <c r="H49" s="9"/>
      <c r="I49" s="9"/>
      <c r="J49" s="12"/>
      <c r="K49" s="8"/>
      <c r="L49" s="8"/>
      <c r="M49" s="8"/>
      <c r="N49" s="8"/>
    </row>
    <row r="50" spans="1:14" x14ac:dyDescent="0.3">
      <c r="A50" s="9"/>
      <c r="B50" s="132" t="s">
        <v>158</v>
      </c>
      <c r="C50" s="12"/>
      <c r="D50" s="9"/>
      <c r="E50" s="8"/>
      <c r="F50" s="8"/>
      <c r="G50" s="9"/>
      <c r="H50" s="9"/>
      <c r="I50" s="9"/>
      <c r="J50" s="12"/>
      <c r="K50" s="8"/>
      <c r="L50" s="8"/>
      <c r="M50" s="8"/>
      <c r="N50" s="8"/>
    </row>
    <row r="51" spans="1:14" x14ac:dyDescent="0.3">
      <c r="A51" s="9"/>
      <c r="B51" s="132" t="s">
        <v>159</v>
      </c>
      <c r="C51" s="12"/>
      <c r="D51" s="9"/>
      <c r="E51" s="8"/>
      <c r="F51" s="8"/>
      <c r="G51" s="9"/>
      <c r="H51" s="9"/>
      <c r="I51" s="9"/>
      <c r="J51" s="12"/>
      <c r="K51" s="8"/>
      <c r="L51" s="8"/>
      <c r="M51" s="8"/>
      <c r="N51" s="8"/>
    </row>
    <row r="52" spans="1:14" x14ac:dyDescent="0.3">
      <c r="A52" s="9"/>
      <c r="B52" s="132" t="s">
        <v>160</v>
      </c>
      <c r="C52" s="12"/>
      <c r="D52" s="9"/>
      <c r="E52" s="8"/>
      <c r="F52" s="8"/>
      <c r="G52" s="9"/>
      <c r="H52" s="9"/>
      <c r="I52" s="9"/>
      <c r="J52" s="12"/>
      <c r="K52" s="8"/>
      <c r="L52" s="8"/>
      <c r="M52" s="8"/>
      <c r="N52" s="8"/>
    </row>
    <row r="53" spans="1:14" x14ac:dyDescent="0.3">
      <c r="A53" s="9"/>
      <c r="B53" s="132" t="s">
        <v>161</v>
      </c>
      <c r="C53" s="12"/>
      <c r="D53" s="9"/>
      <c r="E53" s="8"/>
      <c r="F53" s="8"/>
      <c r="G53" s="9"/>
      <c r="H53" s="9"/>
      <c r="I53" s="9"/>
      <c r="J53" s="12"/>
      <c r="K53" s="8"/>
      <c r="L53" s="8"/>
      <c r="M53" s="8"/>
      <c r="N53" s="8"/>
    </row>
    <row r="54" spans="1:14" x14ac:dyDescent="0.3">
      <c r="A54" s="9"/>
      <c r="B54" s="132" t="s">
        <v>16</v>
      </c>
      <c r="C54" s="12"/>
      <c r="D54" s="9"/>
      <c r="E54" s="8"/>
      <c r="F54" s="8"/>
      <c r="G54" s="9"/>
      <c r="H54" s="9"/>
      <c r="I54" s="9"/>
      <c r="J54" s="12"/>
      <c r="K54" s="8"/>
      <c r="L54" s="8"/>
      <c r="M54" s="8"/>
      <c r="N54" s="8"/>
    </row>
    <row r="55" spans="1:14" x14ac:dyDescent="0.3">
      <c r="A55" s="9"/>
      <c r="B55" s="132" t="s">
        <v>157</v>
      </c>
      <c r="C55" s="12"/>
      <c r="D55" s="9"/>
      <c r="E55" s="8"/>
      <c r="F55" s="8"/>
      <c r="G55" s="9"/>
      <c r="H55" s="9"/>
      <c r="I55" s="9"/>
      <c r="J55" s="12"/>
      <c r="K55" s="8"/>
      <c r="L55" s="8"/>
      <c r="M55" s="8"/>
      <c r="N55" s="8"/>
    </row>
    <row r="56" spans="1:14" x14ac:dyDescent="0.3">
      <c r="A56" s="9"/>
      <c r="B56" s="132"/>
      <c r="C56" s="12"/>
      <c r="D56" s="9"/>
      <c r="E56" s="8"/>
      <c r="F56" s="8"/>
      <c r="G56" s="9"/>
      <c r="H56" s="9"/>
      <c r="I56" s="9"/>
      <c r="J56" s="12"/>
      <c r="K56" s="8"/>
      <c r="L56" s="8"/>
      <c r="M56" s="8"/>
      <c r="N56" s="8"/>
    </row>
    <row r="57" spans="1:14" x14ac:dyDescent="0.3">
      <c r="A57" s="9"/>
      <c r="B57" s="132"/>
      <c r="C57" s="12"/>
      <c r="D57" s="9"/>
      <c r="E57" s="8"/>
      <c r="F57" s="8"/>
      <c r="G57" s="9"/>
      <c r="H57" s="9"/>
      <c r="I57" s="9"/>
      <c r="J57" s="12"/>
      <c r="K57" s="8"/>
      <c r="L57" s="8"/>
      <c r="M57" s="8"/>
      <c r="N57" s="8"/>
    </row>
    <row r="58" spans="1:14" x14ac:dyDescent="0.3">
      <c r="A58" s="3"/>
      <c r="B58" s="2"/>
      <c r="C58" s="13"/>
      <c r="D58" s="3"/>
      <c r="E58" s="2"/>
      <c r="F58" s="2"/>
      <c r="G58" s="3"/>
      <c r="H58" s="3"/>
      <c r="I58" s="3"/>
      <c r="J58" s="13"/>
      <c r="K58" s="2"/>
      <c r="L58" s="2"/>
      <c r="M58" s="2"/>
      <c r="N58" s="2"/>
    </row>
    <row r="59" spans="1:14" x14ac:dyDescent="0.3">
      <c r="A59" s="9">
        <v>6</v>
      </c>
      <c r="B59" s="132" t="s">
        <v>137</v>
      </c>
      <c r="C59" s="12">
        <v>10511000</v>
      </c>
      <c r="D59" s="9" t="s">
        <v>253</v>
      </c>
      <c r="E59" s="8"/>
      <c r="F59" s="8"/>
      <c r="G59" s="9"/>
      <c r="H59" s="27" t="s">
        <v>347</v>
      </c>
      <c r="I59" s="9"/>
      <c r="J59" s="24" t="s">
        <v>77</v>
      </c>
      <c r="K59" s="1" t="s">
        <v>80</v>
      </c>
      <c r="L59" s="1" t="s">
        <v>77</v>
      </c>
      <c r="M59" s="1" t="s">
        <v>77</v>
      </c>
      <c r="N59" s="1" t="s">
        <v>77</v>
      </c>
    </row>
    <row r="60" spans="1:14" x14ac:dyDescent="0.3">
      <c r="A60" s="9"/>
      <c r="B60" s="132" t="s">
        <v>138</v>
      </c>
      <c r="C60" s="12"/>
      <c r="D60" s="9" t="s">
        <v>254</v>
      </c>
      <c r="E60" s="8"/>
      <c r="F60" s="8"/>
      <c r="G60" s="9"/>
      <c r="H60" s="9"/>
      <c r="I60" s="9"/>
      <c r="J60" s="12"/>
      <c r="K60" s="8"/>
      <c r="L60" s="8"/>
      <c r="M60" s="8"/>
      <c r="N60" s="8"/>
    </row>
    <row r="61" spans="1:14" x14ac:dyDescent="0.3">
      <c r="A61" s="9"/>
      <c r="B61" s="132" t="s">
        <v>162</v>
      </c>
      <c r="C61" s="12"/>
      <c r="D61" s="9"/>
      <c r="E61" s="8"/>
      <c r="F61" s="8"/>
      <c r="G61" s="9"/>
      <c r="H61" s="9"/>
      <c r="I61" s="9"/>
      <c r="J61" s="12"/>
      <c r="K61" s="8"/>
      <c r="L61" s="8"/>
      <c r="M61" s="8"/>
      <c r="N61" s="8"/>
    </row>
    <row r="62" spans="1:14" x14ac:dyDescent="0.3">
      <c r="A62" s="9"/>
      <c r="B62" s="132" t="s">
        <v>163</v>
      </c>
      <c r="C62" s="12"/>
      <c r="D62" s="9"/>
      <c r="E62" s="8"/>
      <c r="F62" s="8"/>
      <c r="G62" s="9"/>
      <c r="H62" s="9"/>
      <c r="I62" s="9"/>
      <c r="J62" s="12"/>
      <c r="K62" s="8"/>
      <c r="L62" s="8"/>
      <c r="M62" s="8"/>
      <c r="N62" s="8"/>
    </row>
    <row r="63" spans="1:14" x14ac:dyDescent="0.3">
      <c r="A63" s="9"/>
      <c r="B63" s="132" t="s">
        <v>164</v>
      </c>
      <c r="C63" s="12"/>
      <c r="D63" s="9"/>
      <c r="E63" s="8"/>
      <c r="F63" s="8"/>
      <c r="G63" s="9"/>
      <c r="H63" s="9"/>
      <c r="I63" s="9"/>
      <c r="J63" s="12"/>
      <c r="K63" s="8"/>
      <c r="L63" s="8"/>
      <c r="M63" s="8"/>
      <c r="N63" s="8"/>
    </row>
    <row r="64" spans="1:14" x14ac:dyDescent="0.3">
      <c r="A64" s="9"/>
      <c r="B64" s="132" t="s">
        <v>127</v>
      </c>
      <c r="C64" s="12"/>
      <c r="D64" s="9"/>
      <c r="E64" s="8"/>
      <c r="F64" s="8"/>
      <c r="G64" s="9"/>
      <c r="H64" s="9"/>
      <c r="I64" s="9"/>
      <c r="J64" s="12"/>
      <c r="K64" s="8"/>
      <c r="L64" s="8"/>
      <c r="M64" s="8"/>
      <c r="N64" s="8"/>
    </row>
    <row r="65" spans="1:14" x14ac:dyDescent="0.3">
      <c r="A65" s="9"/>
      <c r="B65" s="132" t="s">
        <v>157</v>
      </c>
      <c r="C65" s="12"/>
      <c r="D65" s="9"/>
      <c r="E65" s="8"/>
      <c r="F65" s="8"/>
      <c r="G65" s="9"/>
      <c r="H65" s="9"/>
      <c r="I65" s="9"/>
      <c r="J65" s="12"/>
      <c r="K65" s="8"/>
      <c r="L65" s="8"/>
      <c r="M65" s="8"/>
      <c r="N65" s="8"/>
    </row>
    <row r="66" spans="1:14" x14ac:dyDescent="0.3">
      <c r="A66" s="9"/>
      <c r="B66" s="132"/>
      <c r="C66" s="12"/>
      <c r="D66" s="9"/>
      <c r="E66" s="8"/>
      <c r="F66" s="8"/>
      <c r="G66" s="9"/>
      <c r="H66" s="9"/>
      <c r="I66" s="9"/>
      <c r="J66" s="12"/>
      <c r="K66" s="8"/>
      <c r="L66" s="8"/>
      <c r="M66" s="8"/>
      <c r="N66" s="8"/>
    </row>
    <row r="67" spans="1:14" x14ac:dyDescent="0.3">
      <c r="A67" s="9"/>
      <c r="B67" s="132"/>
      <c r="C67" s="12"/>
      <c r="D67" s="9"/>
      <c r="E67" s="8"/>
      <c r="F67" s="8"/>
      <c r="G67" s="9"/>
      <c r="H67" s="9"/>
      <c r="I67" s="9"/>
      <c r="J67" s="12"/>
      <c r="K67" s="8"/>
      <c r="L67" s="8"/>
      <c r="M67" s="8"/>
      <c r="N67" s="8"/>
    </row>
    <row r="68" spans="1:14" x14ac:dyDescent="0.3">
      <c r="A68" s="9"/>
      <c r="B68" s="132"/>
      <c r="C68" s="12"/>
      <c r="D68" s="9"/>
      <c r="E68" s="8"/>
      <c r="F68" s="8"/>
      <c r="G68" s="9"/>
      <c r="H68" s="9"/>
      <c r="I68" s="9"/>
      <c r="J68" s="12"/>
      <c r="K68" s="8"/>
      <c r="L68" s="8"/>
      <c r="M68" s="8"/>
      <c r="N68" s="8"/>
    </row>
    <row r="69" spans="1:14" x14ac:dyDescent="0.3">
      <c r="A69" s="3"/>
      <c r="B69" s="135"/>
      <c r="C69" s="13"/>
      <c r="D69" s="3"/>
      <c r="E69" s="2"/>
      <c r="F69" s="2"/>
      <c r="G69" s="3"/>
      <c r="H69" s="3"/>
      <c r="I69" s="3"/>
      <c r="J69" s="13"/>
      <c r="K69" s="2"/>
      <c r="L69" s="2"/>
      <c r="M69" s="2"/>
      <c r="N69" s="2"/>
    </row>
    <row r="70" spans="1:14" x14ac:dyDescent="0.3">
      <c r="A70" s="9">
        <v>7</v>
      </c>
      <c r="B70" s="132" t="s">
        <v>137</v>
      </c>
      <c r="C70" s="12">
        <v>14840000</v>
      </c>
      <c r="D70" s="9" t="s">
        <v>253</v>
      </c>
      <c r="E70" s="8"/>
      <c r="F70" s="8"/>
      <c r="G70" s="9"/>
      <c r="H70" s="27" t="s">
        <v>347</v>
      </c>
      <c r="I70" s="9"/>
      <c r="J70" s="24" t="s">
        <v>77</v>
      </c>
      <c r="K70" s="1" t="s">
        <v>80</v>
      </c>
      <c r="L70" s="1" t="s">
        <v>77</v>
      </c>
      <c r="M70" s="1" t="s">
        <v>77</v>
      </c>
      <c r="N70" s="1" t="s">
        <v>77</v>
      </c>
    </row>
    <row r="71" spans="1:14" x14ac:dyDescent="0.3">
      <c r="A71" s="9"/>
      <c r="B71" s="132" t="s">
        <v>138</v>
      </c>
      <c r="C71" s="12"/>
      <c r="D71" s="9" t="s">
        <v>254</v>
      </c>
      <c r="E71" s="8"/>
      <c r="F71" s="8"/>
      <c r="G71" s="9"/>
      <c r="H71" s="9"/>
      <c r="I71" s="9"/>
      <c r="J71" s="12"/>
      <c r="K71" s="8"/>
      <c r="L71" s="8"/>
      <c r="M71" s="8"/>
      <c r="N71" s="8"/>
    </row>
    <row r="72" spans="1:14" x14ac:dyDescent="0.3">
      <c r="A72" s="9"/>
      <c r="B72" s="132" t="s">
        <v>165</v>
      </c>
      <c r="C72" s="12"/>
      <c r="D72" s="9"/>
      <c r="E72" s="8"/>
      <c r="F72" s="8"/>
      <c r="G72" s="9"/>
      <c r="H72" s="9"/>
      <c r="I72" s="9"/>
      <c r="J72" s="12"/>
      <c r="K72" s="8"/>
      <c r="L72" s="8"/>
      <c r="M72" s="8"/>
      <c r="N72" s="8"/>
    </row>
    <row r="73" spans="1:14" x14ac:dyDescent="0.3">
      <c r="A73" s="9"/>
      <c r="B73" s="132" t="s">
        <v>166</v>
      </c>
      <c r="C73" s="12"/>
      <c r="D73" s="9"/>
      <c r="E73" s="8"/>
      <c r="F73" s="8"/>
      <c r="G73" s="9"/>
      <c r="H73" s="9"/>
      <c r="I73" s="9"/>
      <c r="J73" s="12"/>
      <c r="K73" s="8"/>
      <c r="L73" s="8"/>
      <c r="M73" s="8"/>
      <c r="N73" s="8"/>
    </row>
    <row r="74" spans="1:14" x14ac:dyDescent="0.3">
      <c r="A74" s="9"/>
      <c r="B74" s="132" t="s">
        <v>167</v>
      </c>
      <c r="C74" s="12"/>
      <c r="D74" s="9"/>
      <c r="E74" s="8"/>
      <c r="F74" s="8"/>
      <c r="G74" s="9"/>
      <c r="H74" s="9"/>
      <c r="I74" s="9"/>
      <c r="J74" s="12"/>
      <c r="K74" s="8"/>
      <c r="L74" s="8"/>
      <c r="M74" s="8"/>
      <c r="N74" s="8"/>
    </row>
    <row r="75" spans="1:14" x14ac:dyDescent="0.3">
      <c r="A75" s="9"/>
      <c r="B75" s="132" t="s">
        <v>168</v>
      </c>
      <c r="C75" s="12"/>
      <c r="D75" s="9"/>
      <c r="E75" s="8"/>
      <c r="F75" s="8"/>
      <c r="G75" s="9"/>
      <c r="H75" s="9"/>
      <c r="I75" s="9"/>
      <c r="J75" s="12"/>
      <c r="K75" s="8"/>
      <c r="L75" s="8"/>
      <c r="M75" s="8"/>
      <c r="N75" s="8"/>
    </row>
    <row r="76" spans="1:14" x14ac:dyDescent="0.3">
      <c r="A76" s="9"/>
      <c r="B76" s="132" t="s">
        <v>169</v>
      </c>
      <c r="C76" s="12"/>
      <c r="D76" s="9"/>
      <c r="E76" s="8"/>
      <c r="F76" s="8"/>
      <c r="G76" s="9"/>
      <c r="H76" s="9"/>
      <c r="I76" s="9"/>
      <c r="J76" s="12"/>
      <c r="K76" s="8"/>
      <c r="L76" s="8"/>
      <c r="M76" s="8"/>
      <c r="N76" s="8"/>
    </row>
    <row r="77" spans="1:14" x14ac:dyDescent="0.3">
      <c r="A77" s="9"/>
      <c r="B77" s="132" t="s">
        <v>16</v>
      </c>
      <c r="C77" s="12"/>
      <c r="D77" s="9"/>
      <c r="E77" s="8"/>
      <c r="F77" s="8"/>
      <c r="G77" s="9"/>
      <c r="H77" s="9"/>
      <c r="I77" s="9"/>
      <c r="J77" s="12"/>
      <c r="K77" s="8"/>
      <c r="L77" s="8"/>
      <c r="M77" s="8"/>
      <c r="N77" s="8"/>
    </row>
    <row r="78" spans="1:14" x14ac:dyDescent="0.3">
      <c r="A78" s="9"/>
      <c r="B78" s="132" t="s">
        <v>157</v>
      </c>
      <c r="C78" s="12"/>
      <c r="D78" s="9"/>
      <c r="E78" s="8"/>
      <c r="F78" s="8"/>
      <c r="G78" s="9"/>
      <c r="H78" s="9"/>
      <c r="I78" s="9"/>
      <c r="J78" s="12"/>
      <c r="K78" s="8"/>
      <c r="L78" s="8"/>
      <c r="M78" s="8"/>
      <c r="N78" s="8"/>
    </row>
    <row r="79" spans="1:14" x14ac:dyDescent="0.3">
      <c r="A79" s="9"/>
      <c r="B79" s="132"/>
      <c r="C79" s="12"/>
      <c r="D79" s="9"/>
      <c r="E79" s="8"/>
      <c r="F79" s="8"/>
      <c r="G79" s="9"/>
      <c r="H79" s="9"/>
      <c r="I79" s="9"/>
      <c r="J79" s="12"/>
      <c r="K79" s="8"/>
      <c r="L79" s="8"/>
      <c r="M79" s="8"/>
      <c r="N79" s="8"/>
    </row>
    <row r="80" spans="1:14" x14ac:dyDescent="0.3">
      <c r="A80" s="9"/>
      <c r="B80" s="132"/>
      <c r="C80" s="12"/>
      <c r="D80" s="9"/>
      <c r="E80" s="8"/>
      <c r="F80" s="8"/>
      <c r="G80" s="9"/>
      <c r="H80" s="9"/>
      <c r="I80" s="9"/>
      <c r="J80" s="12"/>
      <c r="K80" s="8"/>
      <c r="L80" s="8"/>
      <c r="M80" s="8"/>
      <c r="N80" s="8"/>
    </row>
    <row r="81" spans="1:14" x14ac:dyDescent="0.3">
      <c r="A81" s="3"/>
      <c r="B81" s="135"/>
      <c r="C81" s="13"/>
      <c r="D81" s="3"/>
      <c r="E81" s="2"/>
      <c r="F81" s="2"/>
      <c r="G81" s="3"/>
      <c r="H81" s="3"/>
      <c r="I81" s="3"/>
      <c r="J81" s="13"/>
      <c r="K81" s="2"/>
      <c r="L81" s="2"/>
      <c r="M81" s="2"/>
      <c r="N81" s="2"/>
    </row>
    <row r="82" spans="1:14" x14ac:dyDescent="0.3">
      <c r="A82" s="9">
        <v>8</v>
      </c>
      <c r="B82" s="158" t="s">
        <v>268</v>
      </c>
      <c r="C82" s="12">
        <v>19185000</v>
      </c>
      <c r="D82" s="9" t="s">
        <v>253</v>
      </c>
      <c r="E82" s="8" t="s">
        <v>354</v>
      </c>
      <c r="F82" s="8" t="s">
        <v>355</v>
      </c>
      <c r="G82" s="9"/>
      <c r="H82" s="27" t="s">
        <v>347</v>
      </c>
      <c r="I82" s="9"/>
      <c r="J82" s="28" t="s">
        <v>77</v>
      </c>
      <c r="K82" s="9" t="s">
        <v>79</v>
      </c>
      <c r="L82" s="9" t="s">
        <v>77</v>
      </c>
      <c r="M82" s="9" t="s">
        <v>78</v>
      </c>
      <c r="N82" s="9" t="s">
        <v>305</v>
      </c>
    </row>
    <row r="83" spans="1:14" x14ac:dyDescent="0.3">
      <c r="A83" s="9"/>
      <c r="B83" s="154" t="s">
        <v>269</v>
      </c>
      <c r="C83" s="12"/>
      <c r="D83" s="9" t="s">
        <v>136</v>
      </c>
      <c r="E83" s="8"/>
      <c r="F83" s="8"/>
      <c r="G83" s="9"/>
      <c r="H83" s="9"/>
      <c r="I83" s="9"/>
      <c r="J83" s="28"/>
      <c r="K83" s="9"/>
      <c r="L83" s="9"/>
      <c r="M83" s="9"/>
      <c r="N83" s="9" t="s">
        <v>306</v>
      </c>
    </row>
    <row r="84" spans="1:14" x14ac:dyDescent="0.3">
      <c r="A84" s="9"/>
      <c r="B84" s="154" t="s">
        <v>270</v>
      </c>
      <c r="C84" s="12"/>
      <c r="D84" s="9"/>
      <c r="E84" s="8"/>
      <c r="F84" s="8"/>
      <c r="G84" s="9"/>
      <c r="H84" s="9"/>
      <c r="I84" s="9"/>
      <c r="J84" s="12"/>
      <c r="K84" s="8"/>
      <c r="L84" s="8"/>
      <c r="M84" s="8"/>
      <c r="N84" s="8"/>
    </row>
    <row r="85" spans="1:14" x14ac:dyDescent="0.3">
      <c r="A85" s="9"/>
      <c r="B85" s="154" t="s">
        <v>271</v>
      </c>
      <c r="C85" s="12"/>
      <c r="D85" s="9"/>
      <c r="E85" s="8"/>
      <c r="F85" s="8"/>
      <c r="G85" s="9"/>
      <c r="H85" s="9"/>
      <c r="I85" s="9"/>
      <c r="J85" s="12"/>
      <c r="K85" s="8"/>
      <c r="L85" s="8"/>
      <c r="M85" s="8"/>
      <c r="N85" s="8"/>
    </row>
    <row r="86" spans="1:14" x14ac:dyDescent="0.3">
      <c r="A86" s="9"/>
      <c r="B86" s="131" t="s">
        <v>134</v>
      </c>
      <c r="C86" s="12"/>
      <c r="D86" s="9"/>
      <c r="E86" s="8"/>
      <c r="F86" s="8"/>
      <c r="G86" s="9"/>
      <c r="H86" s="9"/>
      <c r="I86" s="9"/>
      <c r="J86" s="12"/>
      <c r="K86" s="8"/>
      <c r="L86" s="8"/>
      <c r="M86" s="8"/>
      <c r="N86" s="8"/>
    </row>
    <row r="87" spans="1:14" x14ac:dyDescent="0.3">
      <c r="A87" s="9"/>
      <c r="B87" s="131" t="s">
        <v>30</v>
      </c>
      <c r="C87" s="12"/>
      <c r="D87" s="9"/>
      <c r="E87" s="8"/>
      <c r="F87" s="8"/>
      <c r="G87" s="9"/>
      <c r="H87" s="9"/>
      <c r="I87" s="9"/>
      <c r="J87" s="12"/>
      <c r="K87" s="8"/>
      <c r="L87" s="8"/>
      <c r="M87" s="8"/>
      <c r="N87" s="8"/>
    </row>
    <row r="88" spans="1:14" x14ac:dyDescent="0.3">
      <c r="A88" s="9"/>
      <c r="B88" s="131" t="s">
        <v>272</v>
      </c>
      <c r="C88" s="12"/>
      <c r="D88" s="9"/>
      <c r="E88" s="8"/>
      <c r="F88" s="8"/>
      <c r="G88" s="9"/>
      <c r="H88" s="9"/>
      <c r="I88" s="9"/>
      <c r="J88" s="12"/>
      <c r="K88" s="8"/>
      <c r="L88" s="8"/>
      <c r="M88" s="8"/>
      <c r="N88" s="8"/>
    </row>
    <row r="89" spans="1:14" x14ac:dyDescent="0.3">
      <c r="A89" s="9"/>
      <c r="B89" s="131"/>
      <c r="C89" s="12"/>
      <c r="D89" s="9"/>
      <c r="E89" s="8"/>
      <c r="F89" s="8"/>
      <c r="G89" s="9"/>
      <c r="H89" s="9"/>
      <c r="I89" s="9"/>
      <c r="J89" s="12"/>
      <c r="K89" s="8"/>
      <c r="L89" s="8"/>
      <c r="M89" s="8"/>
      <c r="N89" s="8"/>
    </row>
    <row r="90" spans="1:14" x14ac:dyDescent="0.3">
      <c r="A90" s="9"/>
      <c r="B90" s="131"/>
      <c r="C90" s="12"/>
      <c r="D90" s="9"/>
      <c r="E90" s="8"/>
      <c r="F90" s="8"/>
      <c r="G90" s="9"/>
      <c r="H90" s="9"/>
      <c r="I90" s="9"/>
      <c r="J90" s="12"/>
      <c r="K90" s="8"/>
      <c r="L90" s="8"/>
      <c r="M90" s="8"/>
      <c r="N90" s="8"/>
    </row>
    <row r="91" spans="1:14" x14ac:dyDescent="0.3">
      <c r="A91" s="3"/>
      <c r="B91" s="135"/>
      <c r="C91" s="13"/>
      <c r="D91" s="3"/>
      <c r="E91" s="2"/>
      <c r="F91" s="2"/>
      <c r="G91" s="3"/>
      <c r="H91" s="3"/>
      <c r="I91" s="3"/>
      <c r="J91" s="13"/>
      <c r="K91" s="2"/>
      <c r="L91" s="2"/>
      <c r="M91" s="2"/>
      <c r="N91" s="2"/>
    </row>
    <row r="92" spans="1:14" x14ac:dyDescent="0.3">
      <c r="A92" s="9">
        <v>9</v>
      </c>
      <c r="B92" s="159" t="s">
        <v>273</v>
      </c>
      <c r="C92" s="12">
        <v>3592000</v>
      </c>
      <c r="D92" s="9" t="s">
        <v>253</v>
      </c>
      <c r="E92" s="8" t="s">
        <v>356</v>
      </c>
      <c r="F92" s="8" t="s">
        <v>357</v>
      </c>
      <c r="G92" s="9"/>
      <c r="H92" s="27" t="s">
        <v>347</v>
      </c>
      <c r="I92" s="9"/>
      <c r="J92" s="28" t="s">
        <v>77</v>
      </c>
      <c r="K92" s="9" t="s">
        <v>79</v>
      </c>
      <c r="L92" s="9" t="s">
        <v>77</v>
      </c>
      <c r="M92" s="9" t="s">
        <v>78</v>
      </c>
      <c r="N92" s="9" t="s">
        <v>305</v>
      </c>
    </row>
    <row r="93" spans="1:14" x14ac:dyDescent="0.3">
      <c r="A93" s="9"/>
      <c r="B93" s="97" t="s">
        <v>274</v>
      </c>
      <c r="C93" s="12"/>
      <c r="D93" s="9" t="s">
        <v>307</v>
      </c>
      <c r="E93" s="8"/>
      <c r="F93" s="8"/>
      <c r="G93" s="9"/>
      <c r="H93" s="9"/>
      <c r="I93" s="9"/>
      <c r="J93" s="28"/>
      <c r="K93" s="9"/>
      <c r="L93" s="9"/>
      <c r="M93" s="9"/>
      <c r="N93" s="9" t="s">
        <v>306</v>
      </c>
    </row>
    <row r="94" spans="1:14" x14ac:dyDescent="0.3">
      <c r="A94" s="9"/>
      <c r="B94" s="97" t="s">
        <v>275</v>
      </c>
      <c r="C94" s="12"/>
      <c r="D94" s="9"/>
      <c r="E94" s="8"/>
      <c r="F94" s="8"/>
      <c r="G94" s="9"/>
      <c r="H94" s="9"/>
      <c r="I94" s="9"/>
      <c r="J94" s="12"/>
      <c r="K94" s="8"/>
      <c r="L94" s="8"/>
      <c r="M94" s="8"/>
      <c r="N94" s="8"/>
    </row>
    <row r="95" spans="1:14" x14ac:dyDescent="0.3">
      <c r="A95" s="9"/>
      <c r="B95" s="97" t="s">
        <v>276</v>
      </c>
      <c r="C95" s="12"/>
      <c r="D95" s="9"/>
      <c r="E95" s="8"/>
      <c r="F95" s="8"/>
      <c r="G95" s="9"/>
      <c r="H95" s="9"/>
      <c r="I95" s="9"/>
      <c r="J95" s="12"/>
      <c r="K95" s="8"/>
      <c r="L95" s="8"/>
      <c r="M95" s="8"/>
      <c r="N95" s="8"/>
    </row>
    <row r="96" spans="1:14" x14ac:dyDescent="0.3">
      <c r="A96" s="9"/>
      <c r="B96" s="131" t="s">
        <v>277</v>
      </c>
      <c r="C96" s="12"/>
      <c r="D96" s="9"/>
      <c r="E96" s="8"/>
      <c r="F96" s="8"/>
      <c r="G96" s="9"/>
      <c r="H96" s="9"/>
      <c r="I96" s="9"/>
      <c r="J96" s="12"/>
      <c r="K96" s="8"/>
      <c r="L96" s="8"/>
      <c r="M96" s="8"/>
      <c r="N96" s="8"/>
    </row>
    <row r="97" spans="1:14" x14ac:dyDescent="0.3">
      <c r="A97" s="9"/>
      <c r="B97" s="131" t="s">
        <v>152</v>
      </c>
      <c r="C97" s="12"/>
      <c r="D97" s="9"/>
      <c r="E97" s="8"/>
      <c r="F97" s="8"/>
      <c r="G97" s="9"/>
      <c r="H97" s="9"/>
      <c r="I97" s="9"/>
      <c r="J97" s="12"/>
      <c r="K97" s="8"/>
      <c r="L97" s="8"/>
      <c r="M97" s="8"/>
      <c r="N97" s="8"/>
    </row>
    <row r="98" spans="1:14" x14ac:dyDescent="0.3">
      <c r="A98" s="9"/>
      <c r="B98" s="131" t="s">
        <v>272</v>
      </c>
      <c r="C98" s="12"/>
      <c r="D98" s="9"/>
      <c r="E98" s="8"/>
      <c r="F98" s="8"/>
      <c r="G98" s="9"/>
      <c r="H98" s="9"/>
      <c r="I98" s="9"/>
      <c r="J98" s="12"/>
      <c r="K98" s="8"/>
      <c r="L98" s="8"/>
      <c r="M98" s="8"/>
      <c r="N98" s="8"/>
    </row>
    <row r="99" spans="1:14" x14ac:dyDescent="0.3">
      <c r="A99" s="9"/>
      <c r="B99" s="131"/>
      <c r="C99" s="12"/>
      <c r="D99" s="9"/>
      <c r="E99" s="8"/>
      <c r="F99" s="8"/>
      <c r="G99" s="9"/>
      <c r="H99" s="9"/>
      <c r="I99" s="9"/>
      <c r="J99" s="12"/>
      <c r="K99" s="8"/>
      <c r="L99" s="8"/>
      <c r="M99" s="8"/>
      <c r="N99" s="8"/>
    </row>
    <row r="100" spans="1:14" x14ac:dyDescent="0.3">
      <c r="A100" s="9"/>
      <c r="B100" s="131"/>
      <c r="C100" s="12"/>
      <c r="D100" s="9"/>
      <c r="E100" s="8"/>
      <c r="F100" s="8"/>
      <c r="G100" s="9"/>
      <c r="H100" s="9"/>
      <c r="I100" s="9"/>
      <c r="J100" s="12"/>
      <c r="K100" s="8"/>
      <c r="L100" s="8"/>
      <c r="M100" s="8"/>
      <c r="N100" s="8"/>
    </row>
    <row r="101" spans="1:14" x14ac:dyDescent="0.3">
      <c r="A101" s="3"/>
      <c r="B101" s="135"/>
      <c r="C101" s="13"/>
      <c r="D101" s="3"/>
      <c r="E101" s="2"/>
      <c r="F101" s="2"/>
      <c r="G101" s="3"/>
      <c r="H101" s="3"/>
      <c r="I101" s="3"/>
      <c r="J101" s="13"/>
      <c r="K101" s="2"/>
      <c r="L101" s="2"/>
      <c r="M101" s="2"/>
      <c r="N101" s="2"/>
    </row>
    <row r="102" spans="1:14" x14ac:dyDescent="0.3">
      <c r="A102" s="9">
        <v>10</v>
      </c>
      <c r="B102" s="97" t="s">
        <v>310</v>
      </c>
      <c r="C102" s="12">
        <v>6629000</v>
      </c>
      <c r="D102" s="9" t="s">
        <v>253</v>
      </c>
      <c r="E102" s="8" t="s">
        <v>358</v>
      </c>
      <c r="F102" s="8" t="s">
        <v>359</v>
      </c>
      <c r="G102" s="27" t="s">
        <v>347</v>
      </c>
      <c r="H102" s="9"/>
      <c r="I102" s="9"/>
      <c r="J102" s="12">
        <v>6620000</v>
      </c>
      <c r="K102" s="9" t="s">
        <v>79</v>
      </c>
      <c r="L102" s="9" t="s">
        <v>77</v>
      </c>
      <c r="M102" s="9" t="s">
        <v>77</v>
      </c>
      <c r="N102" s="9" t="s">
        <v>305</v>
      </c>
    </row>
    <row r="103" spans="1:14" x14ac:dyDescent="0.3">
      <c r="A103" s="9"/>
      <c r="B103" s="131" t="s">
        <v>278</v>
      </c>
      <c r="C103" s="12"/>
      <c r="D103" s="9" t="s">
        <v>259</v>
      </c>
      <c r="E103" s="8"/>
      <c r="F103" s="8"/>
      <c r="G103" s="9"/>
      <c r="H103" s="9"/>
      <c r="I103" s="9"/>
      <c r="J103" s="12"/>
      <c r="K103" s="8"/>
      <c r="L103" s="9"/>
      <c r="M103" s="9"/>
      <c r="N103" s="9" t="s">
        <v>306</v>
      </c>
    </row>
    <row r="104" spans="1:14" x14ac:dyDescent="0.3">
      <c r="A104" s="9"/>
      <c r="B104" s="131" t="s">
        <v>279</v>
      </c>
      <c r="C104" s="12"/>
      <c r="D104" s="9"/>
      <c r="E104" s="8"/>
      <c r="F104" s="8"/>
      <c r="G104" s="9"/>
      <c r="H104" s="9"/>
      <c r="I104" s="9"/>
      <c r="J104" s="12"/>
      <c r="K104" s="8"/>
      <c r="L104" s="8"/>
      <c r="M104" s="8"/>
      <c r="N104" s="8"/>
    </row>
    <row r="105" spans="1:14" x14ac:dyDescent="0.3">
      <c r="A105" s="9"/>
      <c r="B105" s="131" t="s">
        <v>280</v>
      </c>
      <c r="C105" s="12"/>
      <c r="D105" s="9"/>
      <c r="E105" s="8"/>
      <c r="F105" s="8"/>
      <c r="G105" s="9"/>
      <c r="H105" s="9"/>
      <c r="I105" s="9"/>
      <c r="J105" s="12"/>
      <c r="K105" s="8"/>
      <c r="L105" s="8"/>
      <c r="M105" s="8"/>
      <c r="N105" s="8"/>
    </row>
    <row r="106" spans="1:14" x14ac:dyDescent="0.3">
      <c r="A106" s="9"/>
      <c r="B106" s="131" t="s">
        <v>281</v>
      </c>
      <c r="C106" s="12"/>
      <c r="D106" s="9"/>
      <c r="E106" s="8"/>
      <c r="F106" s="8"/>
      <c r="G106" s="9"/>
      <c r="H106" s="9"/>
      <c r="I106" s="9"/>
      <c r="J106" s="12"/>
      <c r="K106" s="8"/>
      <c r="L106" s="8"/>
      <c r="M106" s="8"/>
      <c r="N106" s="8"/>
    </row>
    <row r="107" spans="1:14" x14ac:dyDescent="0.3">
      <c r="A107" s="9"/>
      <c r="B107" s="131" t="s">
        <v>152</v>
      </c>
      <c r="C107" s="12"/>
      <c r="D107" s="9"/>
      <c r="E107" s="8"/>
      <c r="F107" s="8"/>
      <c r="G107" s="9"/>
      <c r="H107" s="9"/>
      <c r="I107" s="9"/>
      <c r="J107" s="12"/>
      <c r="K107" s="8"/>
      <c r="L107" s="8"/>
      <c r="M107" s="8"/>
      <c r="N107" s="8"/>
    </row>
    <row r="108" spans="1:14" x14ac:dyDescent="0.3">
      <c r="A108" s="9"/>
      <c r="B108" s="131" t="s">
        <v>272</v>
      </c>
      <c r="C108" s="12"/>
      <c r="D108" s="9"/>
      <c r="E108" s="8"/>
      <c r="F108" s="8"/>
      <c r="G108" s="9"/>
      <c r="H108" s="9"/>
      <c r="I108" s="9"/>
      <c r="J108" s="12"/>
      <c r="K108" s="8"/>
      <c r="L108" s="8"/>
      <c r="M108" s="8"/>
      <c r="N108" s="8"/>
    </row>
    <row r="109" spans="1:14" x14ac:dyDescent="0.3">
      <c r="A109" s="9"/>
      <c r="B109" s="131"/>
      <c r="C109" s="12"/>
      <c r="D109" s="9"/>
      <c r="E109" s="8"/>
      <c r="F109" s="8"/>
      <c r="G109" s="9"/>
      <c r="H109" s="9"/>
      <c r="I109" s="9"/>
      <c r="J109" s="12"/>
      <c r="K109" s="8"/>
      <c r="L109" s="8"/>
      <c r="M109" s="8"/>
      <c r="N109" s="8"/>
    </row>
    <row r="110" spans="1:14" x14ac:dyDescent="0.3">
      <c r="A110" s="9"/>
      <c r="B110" s="131"/>
      <c r="C110" s="12"/>
      <c r="D110" s="9"/>
      <c r="E110" s="8"/>
      <c r="F110" s="8"/>
      <c r="G110" s="9"/>
      <c r="H110" s="9"/>
      <c r="I110" s="9"/>
      <c r="J110" s="12"/>
      <c r="K110" s="8"/>
      <c r="L110" s="8"/>
      <c r="M110" s="8"/>
      <c r="N110" s="8"/>
    </row>
    <row r="111" spans="1:14" x14ac:dyDescent="0.3">
      <c r="A111" s="9"/>
      <c r="B111" s="131"/>
      <c r="C111" s="12"/>
      <c r="D111" s="9"/>
      <c r="E111" s="8"/>
      <c r="F111" s="8"/>
      <c r="G111" s="9"/>
      <c r="H111" s="9"/>
      <c r="I111" s="9"/>
      <c r="J111" s="12"/>
      <c r="K111" s="8"/>
      <c r="L111" s="8"/>
      <c r="M111" s="8"/>
      <c r="N111" s="8"/>
    </row>
    <row r="112" spans="1:14" x14ac:dyDescent="0.3">
      <c r="A112" s="9"/>
      <c r="B112" s="131"/>
      <c r="C112" s="12"/>
      <c r="D112" s="9"/>
      <c r="E112" s="8"/>
      <c r="F112" s="8"/>
      <c r="G112" s="9"/>
      <c r="H112" s="9"/>
      <c r="I112" s="9"/>
      <c r="J112" s="12"/>
      <c r="K112" s="8"/>
      <c r="L112" s="8"/>
      <c r="M112" s="8"/>
      <c r="N112" s="8"/>
    </row>
    <row r="113" spans="1:14" x14ac:dyDescent="0.3">
      <c r="A113" s="3"/>
      <c r="B113" s="135"/>
      <c r="C113" s="13"/>
      <c r="D113" s="3"/>
      <c r="E113" s="2"/>
      <c r="F113" s="2"/>
      <c r="G113" s="3"/>
      <c r="H113" s="3"/>
      <c r="I113" s="3"/>
      <c r="J113" s="13"/>
      <c r="K113" s="2"/>
      <c r="L113" s="2"/>
      <c r="M113" s="2"/>
      <c r="N113" s="2"/>
    </row>
    <row r="114" spans="1:14" x14ac:dyDescent="0.3">
      <c r="A114" s="9">
        <v>11</v>
      </c>
      <c r="B114" s="97" t="s">
        <v>283</v>
      </c>
      <c r="C114" s="12">
        <v>15717000</v>
      </c>
      <c r="D114" s="9" t="s">
        <v>253</v>
      </c>
      <c r="E114" s="8" t="s">
        <v>360</v>
      </c>
      <c r="F114" s="8" t="s">
        <v>361</v>
      </c>
      <c r="G114" s="27" t="s">
        <v>347</v>
      </c>
      <c r="H114" s="9"/>
      <c r="I114" s="9"/>
      <c r="J114" s="12">
        <v>15403500</v>
      </c>
      <c r="K114" s="9" t="s">
        <v>79</v>
      </c>
      <c r="L114" s="9" t="s">
        <v>77</v>
      </c>
      <c r="M114" s="9" t="s">
        <v>77</v>
      </c>
      <c r="N114" s="9" t="s">
        <v>305</v>
      </c>
    </row>
    <row r="115" spans="1:14" x14ac:dyDescent="0.3">
      <c r="A115" s="9"/>
      <c r="B115" s="97" t="s">
        <v>284</v>
      </c>
      <c r="C115" s="12"/>
      <c r="D115" s="9" t="s">
        <v>256</v>
      </c>
      <c r="E115" s="8"/>
      <c r="F115" s="8"/>
      <c r="G115" s="9"/>
      <c r="H115" s="9"/>
      <c r="I115" s="9"/>
      <c r="J115" s="12"/>
      <c r="K115" s="8"/>
      <c r="L115" s="9"/>
      <c r="M115" s="9"/>
      <c r="N115" s="9" t="s">
        <v>306</v>
      </c>
    </row>
    <row r="116" spans="1:14" x14ac:dyDescent="0.3">
      <c r="A116" s="9"/>
      <c r="B116" s="97" t="s">
        <v>285</v>
      </c>
      <c r="C116" s="12"/>
      <c r="D116" s="9"/>
      <c r="E116" s="8"/>
      <c r="F116" s="8"/>
      <c r="G116" s="9"/>
      <c r="H116" s="9"/>
      <c r="I116" s="9"/>
      <c r="J116" s="12"/>
      <c r="K116" s="8"/>
      <c r="L116" s="8"/>
      <c r="M116" s="8"/>
      <c r="N116" s="8"/>
    </row>
    <row r="117" spans="1:14" x14ac:dyDescent="0.3">
      <c r="A117" s="9"/>
      <c r="B117" s="97" t="s">
        <v>286</v>
      </c>
      <c r="C117" s="12"/>
      <c r="D117" s="9"/>
      <c r="E117" s="8"/>
      <c r="F117" s="8"/>
      <c r="G117" s="9"/>
      <c r="H117" s="9"/>
      <c r="I117" s="9"/>
      <c r="J117" s="12"/>
      <c r="K117" s="8"/>
      <c r="L117" s="8"/>
      <c r="M117" s="8"/>
      <c r="N117" s="8"/>
    </row>
    <row r="118" spans="1:14" x14ac:dyDescent="0.3">
      <c r="A118" s="9"/>
      <c r="B118" s="97" t="s">
        <v>287</v>
      </c>
      <c r="C118" s="12"/>
      <c r="D118" s="9"/>
      <c r="E118" s="8"/>
      <c r="F118" s="8"/>
      <c r="G118" s="9"/>
      <c r="H118" s="9"/>
      <c r="I118" s="9"/>
      <c r="J118" s="12"/>
      <c r="K118" s="8"/>
      <c r="L118" s="8"/>
      <c r="M118" s="8"/>
      <c r="N118" s="8"/>
    </row>
    <row r="119" spans="1:14" x14ac:dyDescent="0.3">
      <c r="A119" s="9"/>
      <c r="B119" s="97" t="s">
        <v>288</v>
      </c>
      <c r="C119" s="12"/>
      <c r="D119" s="9"/>
      <c r="E119" s="8"/>
      <c r="F119" s="8"/>
      <c r="G119" s="9"/>
      <c r="H119" s="9"/>
      <c r="I119" s="9"/>
      <c r="J119" s="12"/>
      <c r="K119" s="8"/>
      <c r="L119" s="8"/>
      <c r="M119" s="8"/>
      <c r="N119" s="8"/>
    </row>
    <row r="120" spans="1:14" x14ac:dyDescent="0.3">
      <c r="A120" s="3"/>
      <c r="B120" s="135"/>
      <c r="C120" s="13"/>
      <c r="D120" s="3"/>
      <c r="E120" s="2"/>
      <c r="F120" s="2"/>
      <c r="G120" s="3"/>
      <c r="H120" s="3"/>
      <c r="I120" s="3"/>
      <c r="J120" s="13"/>
      <c r="K120" s="2"/>
      <c r="L120" s="2"/>
      <c r="M120" s="2"/>
      <c r="N120" s="2"/>
    </row>
    <row r="121" spans="1:14" x14ac:dyDescent="0.3">
      <c r="A121" s="9">
        <v>12</v>
      </c>
      <c r="B121" s="97" t="s">
        <v>283</v>
      </c>
      <c r="C121" s="12">
        <v>7374000</v>
      </c>
      <c r="D121" s="9" t="s">
        <v>253</v>
      </c>
      <c r="E121" s="8" t="s">
        <v>362</v>
      </c>
      <c r="F121" s="8" t="s">
        <v>363</v>
      </c>
      <c r="G121" s="9"/>
      <c r="H121" s="27" t="s">
        <v>347</v>
      </c>
      <c r="I121" s="9"/>
      <c r="J121" s="12"/>
      <c r="K121" s="9" t="s">
        <v>79</v>
      </c>
      <c r="L121" s="9" t="s">
        <v>77</v>
      </c>
      <c r="M121" s="9" t="s">
        <v>77</v>
      </c>
      <c r="N121" s="9" t="s">
        <v>305</v>
      </c>
    </row>
    <row r="122" spans="1:14" x14ac:dyDescent="0.3">
      <c r="A122" s="9"/>
      <c r="B122" s="97" t="s">
        <v>289</v>
      </c>
      <c r="C122" s="12"/>
      <c r="D122" s="9" t="s">
        <v>308</v>
      </c>
      <c r="E122" s="8"/>
      <c r="F122" s="8"/>
      <c r="G122" s="9"/>
      <c r="H122" s="9"/>
      <c r="I122" s="9"/>
      <c r="J122" s="12"/>
      <c r="K122" s="8"/>
      <c r="L122" s="9"/>
      <c r="M122" s="9"/>
      <c r="N122" s="9" t="s">
        <v>306</v>
      </c>
    </row>
    <row r="123" spans="1:14" x14ac:dyDescent="0.3">
      <c r="A123" s="9"/>
      <c r="B123" s="97" t="s">
        <v>290</v>
      </c>
      <c r="C123" s="12"/>
      <c r="D123" s="9"/>
      <c r="E123" s="8"/>
      <c r="F123" s="8"/>
      <c r="G123" s="9"/>
      <c r="H123" s="9"/>
      <c r="I123" s="9"/>
      <c r="J123" s="12"/>
      <c r="K123" s="8"/>
      <c r="L123" s="8"/>
      <c r="M123" s="8"/>
      <c r="N123" s="8"/>
    </row>
    <row r="124" spans="1:14" x14ac:dyDescent="0.3">
      <c r="A124" s="9"/>
      <c r="B124" s="97" t="s">
        <v>286</v>
      </c>
      <c r="C124" s="12"/>
      <c r="D124" s="9"/>
      <c r="E124" s="8"/>
      <c r="F124" s="8"/>
      <c r="G124" s="9"/>
      <c r="H124" s="9"/>
      <c r="I124" s="9"/>
      <c r="J124" s="12"/>
      <c r="K124" s="8"/>
      <c r="L124" s="8"/>
      <c r="M124" s="8"/>
      <c r="N124" s="8"/>
    </row>
    <row r="125" spans="1:14" x14ac:dyDescent="0.3">
      <c r="A125" s="9"/>
      <c r="B125" s="97" t="s">
        <v>287</v>
      </c>
      <c r="C125" s="12"/>
      <c r="D125" s="9"/>
      <c r="E125" s="8"/>
      <c r="F125" s="8"/>
      <c r="G125" s="9"/>
      <c r="H125" s="9"/>
      <c r="I125" s="9"/>
      <c r="J125" s="12"/>
      <c r="K125" s="8"/>
      <c r="L125" s="8"/>
      <c r="M125" s="8"/>
      <c r="N125" s="8"/>
    </row>
    <row r="126" spans="1:14" x14ac:dyDescent="0.3">
      <c r="A126" s="9"/>
      <c r="B126" s="97" t="s">
        <v>288</v>
      </c>
      <c r="C126" s="12"/>
      <c r="D126" s="9"/>
      <c r="E126" s="8"/>
      <c r="F126" s="8"/>
      <c r="G126" s="9"/>
      <c r="H126" s="9"/>
      <c r="I126" s="9"/>
      <c r="J126" s="12"/>
      <c r="K126" s="8"/>
      <c r="L126" s="8"/>
      <c r="M126" s="8"/>
      <c r="N126" s="8"/>
    </row>
    <row r="127" spans="1:14" x14ac:dyDescent="0.3">
      <c r="A127" s="3"/>
      <c r="B127" s="135"/>
      <c r="C127" s="13"/>
      <c r="D127" s="3"/>
      <c r="E127" s="2"/>
      <c r="F127" s="2"/>
      <c r="G127" s="3"/>
      <c r="H127" s="3"/>
      <c r="I127" s="3"/>
      <c r="J127" s="13"/>
      <c r="K127" s="2"/>
      <c r="L127" s="2"/>
      <c r="M127" s="2"/>
      <c r="N127" s="2"/>
    </row>
    <row r="128" spans="1:14" x14ac:dyDescent="0.3">
      <c r="A128" s="9">
        <v>13</v>
      </c>
      <c r="B128" s="155" t="s">
        <v>137</v>
      </c>
      <c r="C128" s="12">
        <v>13941000</v>
      </c>
      <c r="D128" s="9" t="s">
        <v>253</v>
      </c>
      <c r="E128" s="8"/>
      <c r="F128" s="8"/>
      <c r="G128" s="9"/>
      <c r="H128" s="9"/>
      <c r="I128" s="27" t="s">
        <v>347</v>
      </c>
      <c r="J128" s="12"/>
      <c r="K128" s="9" t="s">
        <v>79</v>
      </c>
      <c r="L128" s="9" t="s">
        <v>77</v>
      </c>
      <c r="M128" s="9" t="s">
        <v>77</v>
      </c>
      <c r="N128" s="9" t="s">
        <v>305</v>
      </c>
    </row>
    <row r="129" spans="1:14" x14ac:dyDescent="0.3">
      <c r="A129" s="9"/>
      <c r="B129" s="155" t="s">
        <v>311</v>
      </c>
      <c r="C129" s="12"/>
      <c r="D129" s="9" t="s">
        <v>308</v>
      </c>
      <c r="E129" s="8"/>
      <c r="F129" s="8"/>
      <c r="G129" s="9"/>
      <c r="H129" s="9"/>
      <c r="I129" s="9"/>
      <c r="J129" s="12"/>
      <c r="K129" s="8"/>
      <c r="L129" s="8"/>
      <c r="M129" s="8"/>
      <c r="N129" s="9" t="s">
        <v>306</v>
      </c>
    </row>
    <row r="130" spans="1:14" x14ac:dyDescent="0.3">
      <c r="A130" s="9"/>
      <c r="B130" s="155" t="s">
        <v>312</v>
      </c>
      <c r="C130" s="12"/>
      <c r="D130" s="9"/>
      <c r="E130" s="8"/>
      <c r="F130" s="8"/>
      <c r="G130" s="9"/>
      <c r="H130" s="9"/>
      <c r="I130" s="9"/>
      <c r="J130" s="12"/>
      <c r="K130" s="8"/>
      <c r="L130" s="8"/>
      <c r="M130" s="8"/>
      <c r="N130" s="8"/>
    </row>
    <row r="131" spans="1:14" x14ac:dyDescent="0.3">
      <c r="A131" s="9"/>
      <c r="B131" s="155" t="s">
        <v>313</v>
      </c>
      <c r="C131" s="12"/>
      <c r="D131" s="9"/>
      <c r="E131" s="8"/>
      <c r="F131" s="8"/>
      <c r="G131" s="9"/>
      <c r="H131" s="9"/>
      <c r="I131" s="9"/>
      <c r="J131" s="12"/>
      <c r="K131" s="8"/>
      <c r="L131" s="8"/>
      <c r="M131" s="8"/>
      <c r="N131" s="8"/>
    </row>
    <row r="132" spans="1:14" x14ac:dyDescent="0.3">
      <c r="A132" s="9"/>
      <c r="B132" s="155" t="s">
        <v>291</v>
      </c>
      <c r="C132" s="12"/>
      <c r="D132" s="9"/>
      <c r="E132" s="8"/>
      <c r="F132" s="8"/>
      <c r="G132" s="9"/>
      <c r="H132" s="9"/>
      <c r="I132" s="9"/>
      <c r="J132" s="12"/>
      <c r="K132" s="8"/>
      <c r="L132" s="8"/>
      <c r="M132" s="8"/>
      <c r="N132" s="8"/>
    </row>
    <row r="133" spans="1:14" x14ac:dyDescent="0.3">
      <c r="A133" s="9"/>
      <c r="B133" s="155" t="s">
        <v>292</v>
      </c>
      <c r="C133" s="12"/>
      <c r="D133" s="9"/>
      <c r="E133" s="8"/>
      <c r="F133" s="8"/>
      <c r="G133" s="9"/>
      <c r="H133" s="9"/>
      <c r="I133" s="9"/>
      <c r="J133" s="12"/>
      <c r="K133" s="8"/>
      <c r="L133" s="8"/>
      <c r="M133" s="8"/>
      <c r="N133" s="8"/>
    </row>
    <row r="134" spans="1:14" x14ac:dyDescent="0.3">
      <c r="A134" s="9"/>
      <c r="B134" s="155" t="s">
        <v>314</v>
      </c>
      <c r="C134" s="12"/>
      <c r="D134" s="9"/>
      <c r="E134" s="8"/>
      <c r="F134" s="8"/>
      <c r="G134" s="9"/>
      <c r="H134" s="9"/>
      <c r="I134" s="9"/>
      <c r="J134" s="12"/>
      <c r="K134" s="8"/>
      <c r="L134" s="8"/>
      <c r="M134" s="8"/>
      <c r="N134" s="8"/>
    </row>
    <row r="135" spans="1:14" x14ac:dyDescent="0.3">
      <c r="A135" s="3"/>
      <c r="B135" s="101" t="s">
        <v>309</v>
      </c>
      <c r="C135" s="13"/>
      <c r="D135" s="3"/>
      <c r="E135" s="2"/>
      <c r="F135" s="2"/>
      <c r="G135" s="3"/>
      <c r="H135" s="3"/>
      <c r="I135" s="3"/>
      <c r="J135" s="13"/>
      <c r="K135" s="2"/>
      <c r="L135" s="2"/>
      <c r="M135" s="2"/>
      <c r="N135" s="2"/>
    </row>
    <row r="136" spans="1:14" x14ac:dyDescent="0.3">
      <c r="A136" s="9">
        <v>14</v>
      </c>
      <c r="B136" s="155" t="s">
        <v>137</v>
      </c>
      <c r="C136" s="12">
        <v>11320000</v>
      </c>
      <c r="D136" s="9" t="s">
        <v>253</v>
      </c>
      <c r="E136" s="8"/>
      <c r="F136" s="8"/>
      <c r="G136" s="9"/>
      <c r="H136" s="9"/>
      <c r="I136" s="27" t="s">
        <v>347</v>
      </c>
      <c r="J136" s="12"/>
      <c r="K136" s="9" t="s">
        <v>79</v>
      </c>
      <c r="L136" s="9" t="s">
        <v>77</v>
      </c>
      <c r="M136" s="9" t="s">
        <v>77</v>
      </c>
      <c r="N136" s="9" t="s">
        <v>305</v>
      </c>
    </row>
    <row r="137" spans="1:14" x14ac:dyDescent="0.3">
      <c r="A137" s="9"/>
      <c r="B137" s="155" t="s">
        <v>311</v>
      </c>
      <c r="C137" s="12"/>
      <c r="D137" s="9" t="s">
        <v>308</v>
      </c>
      <c r="E137" s="8"/>
      <c r="F137" s="8"/>
      <c r="G137" s="9"/>
      <c r="H137" s="9"/>
      <c r="I137" s="9"/>
      <c r="J137" s="12"/>
      <c r="K137" s="8"/>
      <c r="L137" s="8"/>
      <c r="M137" s="8"/>
      <c r="N137" s="9" t="s">
        <v>306</v>
      </c>
    </row>
    <row r="138" spans="1:14" x14ac:dyDescent="0.3">
      <c r="A138" s="9"/>
      <c r="B138" s="155" t="s">
        <v>315</v>
      </c>
      <c r="C138" s="12"/>
      <c r="D138" s="9"/>
      <c r="E138" s="8"/>
      <c r="F138" s="8"/>
      <c r="G138" s="9"/>
      <c r="H138" s="9"/>
      <c r="I138" s="9"/>
      <c r="J138" s="12"/>
      <c r="K138" s="8"/>
      <c r="L138" s="8"/>
      <c r="M138" s="8"/>
      <c r="N138" s="8"/>
    </row>
    <row r="139" spans="1:14" x14ac:dyDescent="0.3">
      <c r="A139" s="9"/>
      <c r="B139" s="155" t="s">
        <v>316</v>
      </c>
      <c r="C139" s="12"/>
      <c r="D139" s="9"/>
      <c r="E139" s="8"/>
      <c r="F139" s="8"/>
      <c r="G139" s="9"/>
      <c r="H139" s="9"/>
      <c r="I139" s="9"/>
      <c r="J139" s="12"/>
      <c r="K139" s="8"/>
      <c r="L139" s="8"/>
      <c r="M139" s="8"/>
      <c r="N139" s="8"/>
    </row>
    <row r="140" spans="1:14" x14ac:dyDescent="0.3">
      <c r="A140" s="9"/>
      <c r="B140" s="155" t="s">
        <v>317</v>
      </c>
      <c r="C140" s="12"/>
      <c r="D140" s="9"/>
      <c r="E140" s="8"/>
      <c r="F140" s="8"/>
      <c r="G140" s="9"/>
      <c r="H140" s="9"/>
      <c r="I140" s="9"/>
      <c r="J140" s="12"/>
      <c r="K140" s="8"/>
      <c r="L140" s="8"/>
      <c r="M140" s="8"/>
      <c r="N140" s="8"/>
    </row>
    <row r="141" spans="1:14" x14ac:dyDescent="0.3">
      <c r="A141" s="9"/>
      <c r="B141" s="97" t="s">
        <v>318</v>
      </c>
      <c r="C141" s="12"/>
      <c r="D141" s="9"/>
      <c r="E141" s="8"/>
      <c r="F141" s="8"/>
      <c r="G141" s="9"/>
      <c r="H141" s="9"/>
      <c r="I141" s="9"/>
      <c r="J141" s="12"/>
      <c r="K141" s="8"/>
      <c r="L141" s="8"/>
      <c r="M141" s="8"/>
      <c r="N141" s="8"/>
    </row>
    <row r="142" spans="1:14" x14ac:dyDescent="0.3">
      <c r="A142" s="9"/>
      <c r="B142" s="97" t="s">
        <v>319</v>
      </c>
      <c r="C142" s="12"/>
      <c r="D142" s="9"/>
      <c r="E142" s="8"/>
      <c r="F142" s="8"/>
      <c r="G142" s="9"/>
      <c r="H142" s="9"/>
      <c r="I142" s="9"/>
      <c r="J142" s="12"/>
      <c r="K142" s="8"/>
      <c r="L142" s="8"/>
      <c r="M142" s="8"/>
      <c r="N142" s="8"/>
    </row>
    <row r="143" spans="1:14" x14ac:dyDescent="0.3">
      <c r="A143" s="9"/>
      <c r="B143" s="155" t="s">
        <v>282</v>
      </c>
      <c r="C143" s="12"/>
      <c r="D143" s="9"/>
      <c r="E143" s="8"/>
      <c r="F143" s="8"/>
      <c r="G143" s="9"/>
      <c r="H143" s="9"/>
      <c r="I143" s="9"/>
      <c r="J143" s="12"/>
      <c r="K143" s="8"/>
      <c r="L143" s="8"/>
      <c r="M143" s="8"/>
      <c r="N143" s="8"/>
    </row>
    <row r="144" spans="1:14" x14ac:dyDescent="0.3">
      <c r="A144" s="9"/>
      <c r="B144" s="155"/>
      <c r="C144" s="12"/>
      <c r="D144" s="9"/>
      <c r="E144" s="8"/>
      <c r="F144" s="8"/>
      <c r="G144" s="9"/>
      <c r="H144" s="9"/>
      <c r="I144" s="9"/>
      <c r="J144" s="12"/>
      <c r="K144" s="8"/>
      <c r="L144" s="8"/>
      <c r="M144" s="8"/>
      <c r="N144" s="8"/>
    </row>
    <row r="145" spans="1:14" x14ac:dyDescent="0.3">
      <c r="A145" s="9"/>
      <c r="B145" s="155"/>
      <c r="C145" s="12"/>
      <c r="D145" s="9"/>
      <c r="E145" s="8"/>
      <c r="F145" s="8"/>
      <c r="G145" s="9"/>
      <c r="H145" s="9"/>
      <c r="I145" s="9"/>
      <c r="J145" s="12"/>
      <c r="K145" s="8"/>
      <c r="L145" s="8"/>
      <c r="M145" s="8"/>
      <c r="N145" s="8"/>
    </row>
    <row r="146" spans="1:14" x14ac:dyDescent="0.3">
      <c r="A146" s="9"/>
      <c r="B146" s="155"/>
      <c r="C146" s="12"/>
      <c r="D146" s="9"/>
      <c r="E146" s="8"/>
      <c r="F146" s="8"/>
      <c r="G146" s="9"/>
      <c r="H146" s="9"/>
      <c r="I146" s="9"/>
      <c r="J146" s="12"/>
      <c r="K146" s="8"/>
      <c r="L146" s="8"/>
      <c r="M146" s="8"/>
      <c r="N146" s="8"/>
    </row>
    <row r="147" spans="1:14" x14ac:dyDescent="0.3">
      <c r="A147" s="3"/>
      <c r="B147" s="135"/>
      <c r="C147" s="13"/>
      <c r="D147" s="3"/>
      <c r="E147" s="2"/>
      <c r="F147" s="2"/>
      <c r="G147" s="3"/>
      <c r="H147" s="3"/>
      <c r="I147" s="3"/>
      <c r="J147" s="13"/>
      <c r="K147" s="2"/>
      <c r="L147" s="2"/>
      <c r="M147" s="2"/>
      <c r="N147" s="2"/>
    </row>
    <row r="148" spans="1:14" x14ac:dyDescent="0.3">
      <c r="A148" s="9">
        <v>15</v>
      </c>
      <c r="B148" s="155" t="s">
        <v>137</v>
      </c>
      <c r="C148" s="12">
        <v>17375000</v>
      </c>
      <c r="D148" s="9" t="s">
        <v>253</v>
      </c>
      <c r="E148" s="8" t="s">
        <v>364</v>
      </c>
      <c r="F148" s="8" t="s">
        <v>365</v>
      </c>
      <c r="G148" s="27" t="s">
        <v>347</v>
      </c>
      <c r="H148" s="9"/>
      <c r="I148" s="9"/>
      <c r="J148" s="12">
        <v>16280000</v>
      </c>
      <c r="K148" s="9" t="s">
        <v>79</v>
      </c>
      <c r="L148" s="9" t="s">
        <v>77</v>
      </c>
      <c r="M148" s="9" t="s">
        <v>77</v>
      </c>
      <c r="N148" s="9" t="s">
        <v>305</v>
      </c>
    </row>
    <row r="149" spans="1:14" x14ac:dyDescent="0.3">
      <c r="A149" s="9"/>
      <c r="B149" s="155" t="s">
        <v>138</v>
      </c>
      <c r="C149" s="12"/>
      <c r="D149" s="9" t="s">
        <v>308</v>
      </c>
      <c r="E149" s="8"/>
      <c r="F149" s="8"/>
      <c r="G149" s="9"/>
      <c r="H149" s="9"/>
      <c r="I149" s="9"/>
      <c r="J149" s="12"/>
      <c r="K149" s="8"/>
      <c r="L149" s="8"/>
      <c r="M149" s="8"/>
      <c r="N149" s="9" t="s">
        <v>306</v>
      </c>
    </row>
    <row r="150" spans="1:14" x14ac:dyDescent="0.3">
      <c r="A150" s="9"/>
      <c r="B150" s="155" t="s">
        <v>320</v>
      </c>
      <c r="C150" s="12"/>
      <c r="D150" s="9"/>
      <c r="E150" s="8"/>
      <c r="F150" s="8"/>
      <c r="G150" s="9"/>
      <c r="H150" s="9"/>
      <c r="I150" s="9"/>
      <c r="J150" s="12"/>
      <c r="K150" s="8"/>
      <c r="L150" s="8"/>
      <c r="M150" s="8"/>
      <c r="N150" s="8"/>
    </row>
    <row r="151" spans="1:14" x14ac:dyDescent="0.3">
      <c r="A151" s="9"/>
      <c r="B151" s="155" t="s">
        <v>321</v>
      </c>
      <c r="C151" s="12"/>
      <c r="D151" s="9"/>
      <c r="E151" s="8"/>
      <c r="F151" s="8"/>
      <c r="G151" s="9"/>
      <c r="H151" s="9"/>
      <c r="I151" s="9"/>
      <c r="J151" s="12"/>
      <c r="K151" s="8"/>
      <c r="L151" s="8"/>
      <c r="M151" s="8"/>
      <c r="N151" s="8"/>
    </row>
    <row r="152" spans="1:14" x14ac:dyDescent="0.3">
      <c r="A152" s="9"/>
      <c r="B152" s="97" t="s">
        <v>293</v>
      </c>
      <c r="C152" s="12"/>
      <c r="D152" s="9"/>
      <c r="E152" s="8"/>
      <c r="F152" s="8"/>
      <c r="G152" s="9"/>
      <c r="H152" s="9"/>
      <c r="I152" s="9"/>
      <c r="J152" s="12"/>
      <c r="K152" s="8"/>
      <c r="L152" s="8"/>
      <c r="M152" s="8"/>
      <c r="N152" s="8"/>
    </row>
    <row r="153" spans="1:14" x14ac:dyDescent="0.3">
      <c r="A153" s="9"/>
      <c r="B153" s="97" t="s">
        <v>294</v>
      </c>
      <c r="C153" s="12"/>
      <c r="D153" s="9"/>
      <c r="E153" s="8"/>
      <c r="F153" s="8"/>
      <c r="G153" s="9"/>
      <c r="H153" s="9"/>
      <c r="I153" s="9"/>
      <c r="J153" s="12"/>
      <c r="K153" s="8"/>
      <c r="L153" s="8"/>
      <c r="M153" s="8"/>
      <c r="N153" s="8"/>
    </row>
    <row r="154" spans="1:14" x14ac:dyDescent="0.3">
      <c r="A154" s="9"/>
      <c r="B154" s="97" t="s">
        <v>282</v>
      </c>
      <c r="C154" s="12"/>
      <c r="D154" s="9"/>
      <c r="E154" s="8"/>
      <c r="F154" s="8"/>
      <c r="G154" s="9"/>
      <c r="H154" s="9"/>
      <c r="I154" s="9"/>
      <c r="J154" s="12"/>
      <c r="K154" s="8"/>
      <c r="L154" s="8"/>
      <c r="M154" s="8"/>
      <c r="N154" s="8"/>
    </row>
    <row r="155" spans="1:14" x14ac:dyDescent="0.3">
      <c r="A155" s="9"/>
      <c r="B155" s="97"/>
      <c r="C155" s="12"/>
      <c r="D155" s="9"/>
      <c r="E155" s="8"/>
      <c r="F155" s="8"/>
      <c r="G155" s="9"/>
      <c r="H155" s="9"/>
      <c r="I155" s="9"/>
      <c r="J155" s="12"/>
      <c r="K155" s="8"/>
      <c r="L155" s="8"/>
      <c r="M155" s="8"/>
      <c r="N155" s="8"/>
    </row>
    <row r="156" spans="1:14" x14ac:dyDescent="0.3">
      <c r="A156" s="9"/>
      <c r="B156" s="97"/>
      <c r="C156" s="12"/>
      <c r="D156" s="9"/>
      <c r="E156" s="8"/>
      <c r="F156" s="8"/>
      <c r="G156" s="9"/>
      <c r="H156" s="9"/>
      <c r="I156" s="9"/>
      <c r="J156" s="12"/>
      <c r="K156" s="8"/>
      <c r="L156" s="8"/>
      <c r="M156" s="8"/>
      <c r="N156" s="8"/>
    </row>
    <row r="157" spans="1:14" x14ac:dyDescent="0.3">
      <c r="A157" s="3"/>
      <c r="B157" s="135"/>
      <c r="C157" s="13"/>
      <c r="D157" s="3"/>
      <c r="E157" s="2"/>
      <c r="F157" s="2"/>
      <c r="G157" s="3"/>
      <c r="H157" s="3"/>
      <c r="I157" s="3"/>
      <c r="J157" s="13"/>
      <c r="K157" s="2"/>
      <c r="L157" s="2"/>
      <c r="M157" s="2"/>
      <c r="N157" s="2"/>
    </row>
    <row r="158" spans="1:14" x14ac:dyDescent="0.3">
      <c r="A158" s="9">
        <v>16</v>
      </c>
      <c r="B158" s="155" t="s">
        <v>322</v>
      </c>
      <c r="C158" s="12">
        <v>4982000</v>
      </c>
      <c r="D158" s="9" t="s">
        <v>253</v>
      </c>
      <c r="E158" s="8" t="s">
        <v>366</v>
      </c>
      <c r="F158" s="8" t="s">
        <v>367</v>
      </c>
      <c r="G158" s="9"/>
      <c r="H158" s="27" t="s">
        <v>347</v>
      </c>
      <c r="I158" s="9"/>
      <c r="J158" s="12"/>
      <c r="K158" s="9" t="s">
        <v>79</v>
      </c>
      <c r="L158" s="9" t="s">
        <v>77</v>
      </c>
      <c r="M158" s="9" t="s">
        <v>77</v>
      </c>
      <c r="N158" s="9" t="s">
        <v>305</v>
      </c>
    </row>
    <row r="159" spans="1:14" x14ac:dyDescent="0.3">
      <c r="A159" s="9"/>
      <c r="B159" s="155" t="s">
        <v>323</v>
      </c>
      <c r="C159" s="12"/>
      <c r="D159" s="9" t="s">
        <v>308</v>
      </c>
      <c r="E159" s="8"/>
      <c r="F159" s="8"/>
      <c r="G159" s="9"/>
      <c r="H159" s="9"/>
      <c r="I159" s="9"/>
      <c r="J159" s="12"/>
      <c r="K159" s="8"/>
      <c r="L159" s="8"/>
      <c r="M159" s="8"/>
      <c r="N159" s="9" t="s">
        <v>306</v>
      </c>
    </row>
    <row r="160" spans="1:14" x14ac:dyDescent="0.3">
      <c r="A160" s="9"/>
      <c r="B160" s="155" t="s">
        <v>324</v>
      </c>
      <c r="C160" s="12"/>
      <c r="D160" s="9"/>
      <c r="E160" s="8"/>
      <c r="F160" s="8"/>
      <c r="G160" s="9"/>
      <c r="H160" s="9"/>
      <c r="I160" s="9"/>
      <c r="J160" s="12"/>
      <c r="K160" s="8"/>
      <c r="L160" s="8"/>
      <c r="M160" s="8"/>
      <c r="N160" s="8"/>
    </row>
    <row r="161" spans="1:14" x14ac:dyDescent="0.3">
      <c r="A161" s="9"/>
      <c r="B161" s="155" t="s">
        <v>325</v>
      </c>
      <c r="C161" s="12"/>
      <c r="D161" s="9"/>
      <c r="E161" s="8"/>
      <c r="F161" s="8"/>
      <c r="G161" s="9"/>
      <c r="H161" s="9"/>
      <c r="I161" s="9"/>
      <c r="J161" s="12"/>
      <c r="K161" s="8"/>
      <c r="L161" s="8"/>
      <c r="M161" s="8"/>
      <c r="N161" s="8"/>
    </row>
    <row r="162" spans="1:14" x14ac:dyDescent="0.3">
      <c r="A162" s="9"/>
      <c r="B162" s="155" t="s">
        <v>295</v>
      </c>
      <c r="C162" s="12"/>
      <c r="D162" s="9"/>
      <c r="E162" s="8"/>
      <c r="F162" s="8"/>
      <c r="G162" s="9"/>
      <c r="H162" s="9"/>
      <c r="I162" s="9"/>
      <c r="J162" s="12"/>
      <c r="K162" s="8"/>
      <c r="L162" s="8"/>
      <c r="M162" s="8"/>
      <c r="N162" s="8"/>
    </row>
    <row r="163" spans="1:14" x14ac:dyDescent="0.3">
      <c r="A163" s="9"/>
      <c r="B163" s="155" t="s">
        <v>143</v>
      </c>
      <c r="C163" s="12"/>
      <c r="D163" s="9"/>
      <c r="E163" s="8"/>
      <c r="F163" s="8"/>
      <c r="G163" s="9"/>
      <c r="H163" s="9"/>
      <c r="I163" s="9"/>
      <c r="J163" s="12"/>
      <c r="K163" s="8"/>
      <c r="L163" s="8"/>
      <c r="M163" s="8"/>
      <c r="N163" s="8"/>
    </row>
    <row r="164" spans="1:14" x14ac:dyDescent="0.3">
      <c r="A164" s="9"/>
      <c r="B164" s="155" t="s">
        <v>296</v>
      </c>
      <c r="C164" s="12"/>
      <c r="D164" s="9"/>
      <c r="E164" s="8"/>
      <c r="F164" s="8"/>
      <c r="G164" s="9"/>
      <c r="H164" s="9"/>
      <c r="I164" s="9"/>
      <c r="J164" s="12"/>
      <c r="K164" s="8"/>
      <c r="L164" s="8"/>
      <c r="M164" s="8"/>
      <c r="N164" s="8"/>
    </row>
    <row r="165" spans="1:14" x14ac:dyDescent="0.3">
      <c r="A165" s="9"/>
      <c r="B165" s="155" t="s">
        <v>152</v>
      </c>
      <c r="C165" s="12"/>
      <c r="D165" s="9"/>
      <c r="E165" s="8"/>
      <c r="F165" s="8"/>
      <c r="G165" s="9"/>
      <c r="H165" s="9"/>
      <c r="I165" s="9"/>
      <c r="J165" s="12"/>
      <c r="K165" s="8"/>
      <c r="L165" s="8"/>
      <c r="M165" s="8"/>
      <c r="N165" s="8"/>
    </row>
    <row r="166" spans="1:14" x14ac:dyDescent="0.3">
      <c r="A166" s="9"/>
      <c r="B166" s="155" t="s">
        <v>282</v>
      </c>
      <c r="C166" s="12"/>
      <c r="D166" s="9"/>
      <c r="E166" s="8"/>
      <c r="F166" s="8"/>
      <c r="G166" s="9"/>
      <c r="H166" s="9"/>
      <c r="I166" s="9"/>
      <c r="J166" s="12"/>
      <c r="K166" s="8"/>
      <c r="L166" s="8"/>
      <c r="M166" s="8"/>
      <c r="N166" s="8"/>
    </row>
    <row r="167" spans="1:14" x14ac:dyDescent="0.3">
      <c r="A167" s="9"/>
      <c r="B167" s="155"/>
      <c r="C167" s="12"/>
      <c r="D167" s="9"/>
      <c r="E167" s="8"/>
      <c r="F167" s="8"/>
      <c r="G167" s="9"/>
      <c r="H167" s="9"/>
      <c r="I167" s="9"/>
      <c r="J167" s="12"/>
      <c r="K167" s="8"/>
      <c r="L167" s="8"/>
      <c r="M167" s="8"/>
      <c r="N167" s="8"/>
    </row>
    <row r="168" spans="1:14" x14ac:dyDescent="0.3">
      <c r="A168" s="3"/>
      <c r="B168" s="135"/>
      <c r="C168" s="13"/>
      <c r="D168" s="3"/>
      <c r="E168" s="2"/>
      <c r="F168" s="2"/>
      <c r="G168" s="3"/>
      <c r="H168" s="3"/>
      <c r="I168" s="3"/>
      <c r="J168" s="13"/>
      <c r="K168" s="2"/>
      <c r="L168" s="2"/>
      <c r="M168" s="2"/>
      <c r="N168" s="2"/>
    </row>
    <row r="169" spans="1:14" x14ac:dyDescent="0.3">
      <c r="A169" s="9">
        <v>17</v>
      </c>
      <c r="B169" s="155" t="s">
        <v>137</v>
      </c>
      <c r="C169" s="12">
        <v>13887000</v>
      </c>
      <c r="D169" s="9" t="s">
        <v>253</v>
      </c>
      <c r="E169" s="8"/>
      <c r="F169" s="8"/>
      <c r="G169" s="9"/>
      <c r="H169" s="9"/>
      <c r="I169" s="27" t="s">
        <v>347</v>
      </c>
      <c r="J169" s="12"/>
      <c r="K169" s="9" t="s">
        <v>79</v>
      </c>
      <c r="L169" s="9" t="s">
        <v>77</v>
      </c>
      <c r="M169" s="9" t="s">
        <v>77</v>
      </c>
      <c r="N169" s="9" t="s">
        <v>305</v>
      </c>
    </row>
    <row r="170" spans="1:14" x14ac:dyDescent="0.3">
      <c r="A170" s="9"/>
      <c r="B170" s="155" t="s">
        <v>311</v>
      </c>
      <c r="C170" s="12"/>
      <c r="D170" s="9" t="s">
        <v>308</v>
      </c>
      <c r="E170" s="8"/>
      <c r="F170" s="8"/>
      <c r="G170" s="9"/>
      <c r="H170" s="9"/>
      <c r="I170" s="9"/>
      <c r="J170" s="12"/>
      <c r="K170" s="8"/>
      <c r="L170" s="8"/>
      <c r="M170" s="8"/>
      <c r="N170" s="9" t="s">
        <v>306</v>
      </c>
    </row>
    <row r="171" spans="1:14" x14ac:dyDescent="0.3">
      <c r="A171" s="9"/>
      <c r="B171" s="155" t="s">
        <v>326</v>
      </c>
      <c r="C171" s="12"/>
      <c r="D171" s="9"/>
      <c r="E171" s="8"/>
      <c r="F171" s="8"/>
      <c r="G171" s="9"/>
      <c r="H171" s="9"/>
      <c r="I171" s="9"/>
      <c r="J171" s="12"/>
      <c r="K171" s="8"/>
      <c r="L171" s="8"/>
      <c r="M171" s="8"/>
      <c r="N171" s="8"/>
    </row>
    <row r="172" spans="1:14" x14ac:dyDescent="0.3">
      <c r="A172" s="9"/>
      <c r="B172" s="155" t="s">
        <v>327</v>
      </c>
      <c r="C172" s="12"/>
      <c r="D172" s="9"/>
      <c r="E172" s="8"/>
      <c r="F172" s="8"/>
      <c r="G172" s="9"/>
      <c r="H172" s="9"/>
      <c r="I172" s="9"/>
      <c r="J172" s="12"/>
      <c r="K172" s="8"/>
      <c r="L172" s="8"/>
      <c r="M172" s="8"/>
      <c r="N172" s="8"/>
    </row>
    <row r="173" spans="1:14" x14ac:dyDescent="0.3">
      <c r="A173" s="9"/>
      <c r="B173" s="155" t="s">
        <v>297</v>
      </c>
      <c r="C173" s="12"/>
      <c r="D173" s="9"/>
      <c r="E173" s="8"/>
      <c r="F173" s="8"/>
      <c r="G173" s="9"/>
      <c r="H173" s="9"/>
      <c r="I173" s="9"/>
      <c r="J173" s="12"/>
      <c r="K173" s="8"/>
      <c r="L173" s="8"/>
      <c r="M173" s="8"/>
      <c r="N173" s="8"/>
    </row>
    <row r="174" spans="1:14" x14ac:dyDescent="0.3">
      <c r="A174" s="9"/>
      <c r="B174" s="155" t="s">
        <v>298</v>
      </c>
      <c r="C174" s="12"/>
      <c r="D174" s="9"/>
      <c r="E174" s="8"/>
      <c r="F174" s="8"/>
      <c r="G174" s="9"/>
      <c r="H174" s="9"/>
      <c r="I174" s="9"/>
      <c r="J174" s="12"/>
      <c r="K174" s="8"/>
      <c r="L174" s="8"/>
      <c r="M174" s="8"/>
      <c r="N174" s="8"/>
    </row>
    <row r="175" spans="1:14" x14ac:dyDescent="0.3">
      <c r="A175" s="9"/>
      <c r="B175" s="155" t="s">
        <v>299</v>
      </c>
      <c r="C175" s="12"/>
      <c r="D175" s="9"/>
      <c r="E175" s="8"/>
      <c r="F175" s="8"/>
      <c r="G175" s="9"/>
      <c r="H175" s="9"/>
      <c r="I175" s="9"/>
      <c r="J175" s="12"/>
      <c r="K175" s="8"/>
      <c r="L175" s="8"/>
      <c r="M175" s="8"/>
      <c r="N175" s="8"/>
    </row>
    <row r="176" spans="1:14" x14ac:dyDescent="0.3">
      <c r="A176" s="9"/>
      <c r="B176" s="155" t="s">
        <v>282</v>
      </c>
      <c r="C176" s="12"/>
      <c r="D176" s="9"/>
      <c r="E176" s="8"/>
      <c r="F176" s="8"/>
      <c r="G176" s="9"/>
      <c r="H176" s="9"/>
      <c r="I176" s="9"/>
      <c r="J176" s="12"/>
      <c r="K176" s="8"/>
      <c r="L176" s="8"/>
      <c r="M176" s="8"/>
      <c r="N176" s="8"/>
    </row>
    <row r="177" spans="1:14" x14ac:dyDescent="0.3">
      <c r="A177" s="9"/>
      <c r="B177" s="155"/>
      <c r="C177" s="12"/>
      <c r="D177" s="9"/>
      <c r="E177" s="8"/>
      <c r="F177" s="8"/>
      <c r="G177" s="9"/>
      <c r="H177" s="9"/>
      <c r="I177" s="9"/>
      <c r="J177" s="12"/>
      <c r="K177" s="8"/>
      <c r="L177" s="8"/>
      <c r="M177" s="8"/>
      <c r="N177" s="8"/>
    </row>
    <row r="178" spans="1:14" x14ac:dyDescent="0.3">
      <c r="A178" s="9"/>
      <c r="B178" s="155"/>
      <c r="C178" s="12"/>
      <c r="D178" s="9"/>
      <c r="E178" s="8"/>
      <c r="F178" s="8"/>
      <c r="G178" s="9"/>
      <c r="H178" s="9"/>
      <c r="I178" s="9"/>
      <c r="J178" s="12"/>
      <c r="K178" s="8"/>
      <c r="L178" s="8"/>
      <c r="M178" s="8"/>
      <c r="N178" s="8"/>
    </row>
    <row r="179" spans="1:14" x14ac:dyDescent="0.3">
      <c r="A179" s="3"/>
      <c r="B179" s="156"/>
      <c r="C179" s="13"/>
      <c r="D179" s="3"/>
      <c r="E179" s="2"/>
      <c r="F179" s="2"/>
      <c r="G179" s="3"/>
      <c r="H179" s="3"/>
      <c r="I179" s="3"/>
      <c r="J179" s="13"/>
      <c r="K179" s="2"/>
      <c r="L179" s="2"/>
      <c r="M179" s="2"/>
      <c r="N179" s="2"/>
    </row>
    <row r="180" spans="1:14" x14ac:dyDescent="0.3">
      <c r="A180" s="9">
        <v>18</v>
      </c>
      <c r="B180" s="155" t="s">
        <v>283</v>
      </c>
      <c r="C180" s="12">
        <v>6109000</v>
      </c>
      <c r="D180" s="9" t="s">
        <v>253</v>
      </c>
      <c r="E180" s="8" t="s">
        <v>348</v>
      </c>
      <c r="F180" s="8" t="s">
        <v>349</v>
      </c>
      <c r="G180" s="9"/>
      <c r="H180" s="27" t="s">
        <v>347</v>
      </c>
      <c r="I180" s="9"/>
      <c r="J180" s="12"/>
      <c r="K180" s="9" t="s">
        <v>79</v>
      </c>
      <c r="L180" s="9" t="s">
        <v>77</v>
      </c>
      <c r="M180" s="9" t="s">
        <v>77</v>
      </c>
      <c r="N180" s="9" t="s">
        <v>305</v>
      </c>
    </row>
    <row r="181" spans="1:14" x14ac:dyDescent="0.3">
      <c r="A181" s="9"/>
      <c r="B181" s="155" t="s">
        <v>300</v>
      </c>
      <c r="C181" s="12"/>
      <c r="D181" s="9" t="s">
        <v>308</v>
      </c>
      <c r="E181" s="8"/>
      <c r="F181" s="8"/>
      <c r="G181" s="9"/>
      <c r="H181" s="9"/>
      <c r="I181" s="9"/>
      <c r="J181" s="12"/>
      <c r="K181" s="8"/>
      <c r="L181" s="8"/>
      <c r="M181" s="8"/>
      <c r="N181" s="9" t="s">
        <v>306</v>
      </c>
    </row>
    <row r="182" spans="1:14" x14ac:dyDescent="0.3">
      <c r="A182" s="9"/>
      <c r="B182" s="155" t="s">
        <v>301</v>
      </c>
      <c r="C182" s="12"/>
      <c r="D182" s="9"/>
      <c r="E182" s="8"/>
      <c r="F182" s="8"/>
      <c r="G182" s="9"/>
      <c r="H182" s="9"/>
      <c r="I182" s="9"/>
      <c r="J182" s="12"/>
      <c r="K182" s="8"/>
      <c r="L182" s="8"/>
      <c r="M182" s="8"/>
      <c r="N182" s="8"/>
    </row>
    <row r="183" spans="1:14" x14ac:dyDescent="0.3">
      <c r="A183" s="9"/>
      <c r="B183" s="155" t="s">
        <v>287</v>
      </c>
      <c r="C183" s="12"/>
      <c r="D183" s="9"/>
      <c r="E183" s="8"/>
      <c r="F183" s="8"/>
      <c r="G183" s="9"/>
      <c r="H183" s="9"/>
      <c r="I183" s="9"/>
      <c r="J183" s="12"/>
      <c r="K183" s="8"/>
      <c r="L183" s="8"/>
      <c r="M183" s="8"/>
      <c r="N183" s="8"/>
    </row>
    <row r="184" spans="1:14" x14ac:dyDescent="0.3">
      <c r="A184" s="9"/>
      <c r="B184" s="155" t="s">
        <v>302</v>
      </c>
      <c r="C184" s="12"/>
      <c r="D184" s="9"/>
      <c r="E184" s="8"/>
      <c r="F184" s="8"/>
      <c r="G184" s="9"/>
      <c r="H184" s="9"/>
      <c r="I184" s="9"/>
      <c r="J184" s="12"/>
      <c r="K184" s="8"/>
      <c r="L184" s="8"/>
      <c r="M184" s="8"/>
      <c r="N184" s="8"/>
    </row>
    <row r="185" spans="1:14" x14ac:dyDescent="0.3">
      <c r="A185" s="9"/>
      <c r="B185" s="155" t="s">
        <v>282</v>
      </c>
      <c r="C185" s="12"/>
      <c r="D185" s="9"/>
      <c r="E185" s="8"/>
      <c r="F185" s="8"/>
      <c r="G185" s="9"/>
      <c r="H185" s="9"/>
      <c r="I185" s="9"/>
      <c r="J185" s="12"/>
      <c r="K185" s="8"/>
      <c r="L185" s="8"/>
      <c r="M185" s="8"/>
      <c r="N185" s="8"/>
    </row>
    <row r="186" spans="1:14" x14ac:dyDescent="0.3">
      <c r="A186" s="9"/>
      <c r="B186" s="155"/>
      <c r="C186" s="12"/>
      <c r="D186" s="9"/>
      <c r="E186" s="8"/>
      <c r="F186" s="8"/>
      <c r="G186" s="9"/>
      <c r="H186" s="9"/>
      <c r="I186" s="9"/>
      <c r="J186" s="12"/>
      <c r="K186" s="8"/>
      <c r="L186" s="8"/>
      <c r="M186" s="8"/>
      <c r="N186" s="8"/>
    </row>
    <row r="187" spans="1:14" x14ac:dyDescent="0.3">
      <c r="A187" s="3"/>
      <c r="B187" s="156"/>
      <c r="C187" s="13"/>
      <c r="D187" s="3"/>
      <c r="E187" s="2"/>
      <c r="F187" s="2"/>
      <c r="G187" s="3"/>
      <c r="H187" s="3"/>
      <c r="I187" s="3"/>
      <c r="J187" s="13"/>
      <c r="K187" s="2"/>
      <c r="L187" s="2"/>
      <c r="M187" s="2"/>
      <c r="N187" s="2"/>
    </row>
    <row r="188" spans="1:14" x14ac:dyDescent="0.3">
      <c r="A188" s="9">
        <v>19</v>
      </c>
      <c r="B188" s="155" t="s">
        <v>328</v>
      </c>
      <c r="C188" s="12">
        <v>5102000</v>
      </c>
      <c r="D188" s="9" t="s">
        <v>253</v>
      </c>
      <c r="E188" s="8" t="s">
        <v>350</v>
      </c>
      <c r="F188" s="8" t="s">
        <v>351</v>
      </c>
      <c r="G188" s="9"/>
      <c r="H188" s="27" t="s">
        <v>347</v>
      </c>
      <c r="I188" s="9"/>
      <c r="J188" s="12"/>
      <c r="K188" s="9" t="s">
        <v>79</v>
      </c>
      <c r="L188" s="9" t="s">
        <v>77</v>
      </c>
      <c r="M188" s="9" t="s">
        <v>77</v>
      </c>
      <c r="N188" s="9" t="s">
        <v>305</v>
      </c>
    </row>
    <row r="189" spans="1:14" x14ac:dyDescent="0.3">
      <c r="A189" s="9"/>
      <c r="B189" s="155" t="s">
        <v>329</v>
      </c>
      <c r="C189" s="12"/>
      <c r="D189" s="9" t="s">
        <v>308</v>
      </c>
      <c r="E189" s="8"/>
      <c r="F189" s="8"/>
      <c r="G189" s="9"/>
      <c r="H189" s="9"/>
      <c r="I189" s="9"/>
      <c r="J189" s="12"/>
      <c r="K189" s="8"/>
      <c r="L189" s="8"/>
      <c r="M189" s="8"/>
      <c r="N189" s="9" t="s">
        <v>306</v>
      </c>
    </row>
    <row r="190" spans="1:14" x14ac:dyDescent="0.3">
      <c r="A190" s="9"/>
      <c r="B190" s="155" t="s">
        <v>330</v>
      </c>
      <c r="C190" s="12"/>
      <c r="D190" s="9"/>
      <c r="E190" s="8"/>
      <c r="F190" s="8"/>
      <c r="G190" s="9"/>
      <c r="H190" s="9"/>
      <c r="I190" s="9"/>
      <c r="J190" s="12"/>
      <c r="K190" s="8"/>
      <c r="L190" s="8"/>
      <c r="M190" s="8"/>
      <c r="N190" s="8"/>
    </row>
    <row r="191" spans="1:14" x14ac:dyDescent="0.3">
      <c r="A191" s="9"/>
      <c r="B191" s="155" t="s">
        <v>331</v>
      </c>
      <c r="C191" s="12"/>
      <c r="D191" s="9"/>
      <c r="E191" s="8"/>
      <c r="F191" s="8"/>
      <c r="G191" s="9"/>
      <c r="H191" s="9"/>
      <c r="I191" s="9"/>
      <c r="J191" s="12"/>
      <c r="K191" s="8"/>
      <c r="L191" s="8"/>
      <c r="M191" s="8"/>
      <c r="N191" s="8"/>
    </row>
    <row r="192" spans="1:14" x14ac:dyDescent="0.3">
      <c r="A192" s="9"/>
      <c r="B192" s="155" t="s">
        <v>287</v>
      </c>
      <c r="C192" s="12"/>
      <c r="D192" s="9"/>
      <c r="E192" s="8"/>
      <c r="F192" s="8"/>
      <c r="G192" s="9"/>
      <c r="H192" s="9"/>
      <c r="I192" s="9"/>
      <c r="J192" s="12"/>
      <c r="K192" s="8"/>
      <c r="L192" s="8"/>
      <c r="M192" s="8"/>
      <c r="N192" s="8"/>
    </row>
    <row r="193" spans="1:14" x14ac:dyDescent="0.3">
      <c r="A193" s="9"/>
      <c r="B193" s="155" t="s">
        <v>303</v>
      </c>
      <c r="C193" s="12"/>
      <c r="D193" s="9"/>
      <c r="E193" s="8"/>
      <c r="F193" s="8"/>
      <c r="G193" s="9"/>
      <c r="H193" s="9"/>
      <c r="I193" s="9"/>
      <c r="J193" s="12"/>
      <c r="K193" s="8"/>
      <c r="L193" s="8"/>
      <c r="M193" s="8"/>
      <c r="N193" s="8"/>
    </row>
    <row r="194" spans="1:14" x14ac:dyDescent="0.3">
      <c r="A194" s="9"/>
      <c r="B194" s="155" t="s">
        <v>282</v>
      </c>
      <c r="C194" s="12"/>
      <c r="D194" s="9"/>
      <c r="E194" s="8"/>
      <c r="F194" s="8"/>
      <c r="G194" s="9"/>
      <c r="H194" s="9"/>
      <c r="I194" s="9"/>
      <c r="J194" s="12"/>
      <c r="K194" s="8"/>
      <c r="L194" s="8"/>
      <c r="M194" s="8"/>
      <c r="N194" s="8"/>
    </row>
    <row r="195" spans="1:14" x14ac:dyDescent="0.3">
      <c r="A195" s="3"/>
      <c r="B195" s="156"/>
      <c r="C195" s="13"/>
      <c r="D195" s="3"/>
      <c r="E195" s="2"/>
      <c r="F195" s="2"/>
      <c r="G195" s="3"/>
      <c r="H195" s="3"/>
      <c r="I195" s="3"/>
      <c r="J195" s="13"/>
      <c r="K195" s="2"/>
      <c r="L195" s="2"/>
      <c r="M195" s="2"/>
      <c r="N195" s="2"/>
    </row>
    <row r="196" spans="1:14" x14ac:dyDescent="0.3">
      <c r="A196" s="9">
        <v>20</v>
      </c>
      <c r="B196" s="155" t="s">
        <v>328</v>
      </c>
      <c r="C196" s="12">
        <v>6018000</v>
      </c>
      <c r="D196" s="9" t="s">
        <v>253</v>
      </c>
      <c r="E196" s="8"/>
      <c r="F196" s="8"/>
      <c r="G196" s="9"/>
      <c r="H196" s="9"/>
      <c r="I196" s="27" t="s">
        <v>347</v>
      </c>
      <c r="J196" s="12"/>
      <c r="K196" s="9" t="s">
        <v>79</v>
      </c>
      <c r="L196" s="9" t="s">
        <v>77</v>
      </c>
      <c r="M196" s="9" t="s">
        <v>77</v>
      </c>
      <c r="N196" s="9" t="s">
        <v>305</v>
      </c>
    </row>
    <row r="197" spans="1:14" x14ac:dyDescent="0.3">
      <c r="A197" s="9"/>
      <c r="B197" s="155" t="s">
        <v>332</v>
      </c>
      <c r="C197" s="12"/>
      <c r="D197" s="9" t="s">
        <v>256</v>
      </c>
      <c r="E197" s="8"/>
      <c r="F197" s="8"/>
      <c r="G197" s="9"/>
      <c r="H197" s="9"/>
      <c r="I197" s="9"/>
      <c r="J197" s="12"/>
      <c r="K197" s="8"/>
      <c r="L197" s="8"/>
      <c r="M197" s="8"/>
      <c r="N197" s="9" t="s">
        <v>306</v>
      </c>
    </row>
    <row r="198" spans="1:14" x14ac:dyDescent="0.3">
      <c r="A198" s="9"/>
      <c r="B198" s="155" t="s">
        <v>333</v>
      </c>
      <c r="C198" s="12"/>
      <c r="D198" s="9"/>
      <c r="E198" s="8"/>
      <c r="F198" s="8"/>
      <c r="G198" s="9"/>
      <c r="H198" s="9"/>
      <c r="I198" s="9"/>
      <c r="J198" s="12"/>
      <c r="K198" s="8"/>
      <c r="L198" s="8"/>
      <c r="M198" s="8"/>
      <c r="N198" s="8"/>
    </row>
    <row r="199" spans="1:14" x14ac:dyDescent="0.3">
      <c r="A199" s="9"/>
      <c r="B199" s="155" t="s">
        <v>301</v>
      </c>
      <c r="C199" s="12"/>
      <c r="D199" s="9"/>
      <c r="E199" s="8"/>
      <c r="F199" s="8"/>
      <c r="G199" s="9"/>
      <c r="H199" s="9"/>
      <c r="I199" s="9"/>
      <c r="J199" s="12"/>
      <c r="K199" s="8"/>
      <c r="L199" s="8"/>
      <c r="M199" s="8"/>
      <c r="N199" s="8"/>
    </row>
    <row r="200" spans="1:14" x14ac:dyDescent="0.3">
      <c r="A200" s="9"/>
      <c r="B200" s="155" t="s">
        <v>287</v>
      </c>
      <c r="C200" s="12"/>
      <c r="D200" s="9"/>
      <c r="E200" s="8"/>
      <c r="F200" s="8"/>
      <c r="G200" s="9"/>
      <c r="H200" s="9"/>
      <c r="I200" s="9"/>
      <c r="J200" s="12"/>
      <c r="K200" s="8"/>
      <c r="L200" s="8"/>
      <c r="M200" s="8"/>
      <c r="N200" s="8"/>
    </row>
    <row r="201" spans="1:14" x14ac:dyDescent="0.3">
      <c r="A201" s="3"/>
      <c r="B201" s="156" t="s">
        <v>334</v>
      </c>
      <c r="C201" s="13"/>
      <c r="D201" s="3"/>
      <c r="E201" s="2"/>
      <c r="F201" s="2"/>
      <c r="G201" s="3"/>
      <c r="H201" s="3"/>
      <c r="I201" s="3"/>
      <c r="J201" s="13"/>
      <c r="K201" s="2"/>
      <c r="L201" s="2"/>
      <c r="M201" s="2"/>
      <c r="N201" s="2"/>
    </row>
    <row r="202" spans="1:14" x14ac:dyDescent="0.3">
      <c r="A202" s="9">
        <v>21</v>
      </c>
      <c r="B202" s="155" t="s">
        <v>283</v>
      </c>
      <c r="C202" s="12">
        <v>5188000</v>
      </c>
      <c r="D202" s="9" t="s">
        <v>253</v>
      </c>
      <c r="E202" s="8"/>
      <c r="F202" s="8"/>
      <c r="G202" s="9"/>
      <c r="H202" s="9"/>
      <c r="I202" s="27" t="s">
        <v>347</v>
      </c>
      <c r="J202" s="12"/>
      <c r="K202" s="9" t="s">
        <v>79</v>
      </c>
      <c r="L202" s="9" t="s">
        <v>77</v>
      </c>
      <c r="M202" s="9" t="s">
        <v>77</v>
      </c>
      <c r="N202" s="9" t="s">
        <v>305</v>
      </c>
    </row>
    <row r="203" spans="1:14" x14ac:dyDescent="0.3">
      <c r="A203" s="9"/>
      <c r="B203" s="155" t="s">
        <v>335</v>
      </c>
      <c r="C203" s="12"/>
      <c r="D203" s="9" t="s">
        <v>308</v>
      </c>
      <c r="E203" s="8"/>
      <c r="F203" s="8"/>
      <c r="G203" s="9"/>
      <c r="H203" s="9"/>
      <c r="I203" s="9"/>
      <c r="J203" s="12"/>
      <c r="K203" s="8"/>
      <c r="L203" s="8"/>
      <c r="M203" s="8"/>
      <c r="N203" s="9" t="s">
        <v>306</v>
      </c>
    </row>
    <row r="204" spans="1:14" x14ac:dyDescent="0.3">
      <c r="A204" s="9"/>
      <c r="B204" s="155" t="s">
        <v>336</v>
      </c>
      <c r="C204" s="12"/>
      <c r="D204" s="9"/>
      <c r="E204" s="8"/>
      <c r="F204" s="8"/>
      <c r="G204" s="9"/>
      <c r="H204" s="9"/>
      <c r="I204" s="9"/>
      <c r="J204" s="12"/>
      <c r="K204" s="8"/>
      <c r="L204" s="8"/>
      <c r="M204" s="8"/>
      <c r="N204" s="8"/>
    </row>
    <row r="205" spans="1:14" x14ac:dyDescent="0.3">
      <c r="A205" s="9"/>
      <c r="B205" s="155" t="s">
        <v>16</v>
      </c>
      <c r="C205" s="12"/>
      <c r="D205" s="9"/>
      <c r="E205" s="8"/>
      <c r="F205" s="8"/>
      <c r="G205" s="9"/>
      <c r="H205" s="9"/>
      <c r="I205" s="9"/>
      <c r="J205" s="12"/>
      <c r="K205" s="8"/>
      <c r="L205" s="8"/>
      <c r="M205" s="8"/>
      <c r="N205" s="8"/>
    </row>
    <row r="206" spans="1:14" x14ac:dyDescent="0.3">
      <c r="A206" s="9"/>
      <c r="B206" s="155" t="s">
        <v>304</v>
      </c>
      <c r="C206" s="12"/>
      <c r="D206" s="9"/>
      <c r="E206" s="8"/>
      <c r="F206" s="8"/>
      <c r="G206" s="9"/>
      <c r="H206" s="9"/>
      <c r="I206" s="9"/>
      <c r="J206" s="12"/>
      <c r="K206" s="8"/>
      <c r="L206" s="8"/>
      <c r="M206" s="8"/>
      <c r="N206" s="8"/>
    </row>
    <row r="207" spans="1:14" x14ac:dyDescent="0.3">
      <c r="A207" s="9"/>
      <c r="B207" s="155" t="s">
        <v>282</v>
      </c>
      <c r="C207" s="12"/>
      <c r="D207" s="9"/>
      <c r="E207" s="8"/>
      <c r="F207" s="8"/>
      <c r="G207" s="9"/>
      <c r="H207" s="9"/>
      <c r="I207" s="9"/>
      <c r="J207" s="12"/>
      <c r="K207" s="8"/>
      <c r="L207" s="8"/>
      <c r="M207" s="8"/>
      <c r="N207" s="8"/>
    </row>
    <row r="208" spans="1:14" x14ac:dyDescent="0.3">
      <c r="A208" s="9"/>
      <c r="B208" s="155"/>
      <c r="C208" s="12"/>
      <c r="D208" s="9"/>
      <c r="E208" s="8"/>
      <c r="F208" s="8"/>
      <c r="G208" s="9"/>
      <c r="H208" s="9"/>
      <c r="I208" s="9"/>
      <c r="J208" s="12"/>
      <c r="K208" s="8"/>
      <c r="L208" s="8"/>
      <c r="M208" s="8"/>
      <c r="N208" s="8"/>
    </row>
    <row r="209" spans="1:14" x14ac:dyDescent="0.3">
      <c r="A209" s="9"/>
      <c r="B209" s="155"/>
      <c r="C209" s="12"/>
      <c r="D209" s="9"/>
      <c r="E209" s="8"/>
      <c r="F209" s="8"/>
      <c r="G209" s="9"/>
      <c r="H209" s="9"/>
      <c r="I209" s="9"/>
      <c r="J209" s="12"/>
      <c r="K209" s="8"/>
      <c r="L209" s="8"/>
      <c r="M209" s="8"/>
      <c r="N209" s="8"/>
    </row>
    <row r="210" spans="1:14" x14ac:dyDescent="0.3">
      <c r="A210" s="3"/>
      <c r="B210" s="156"/>
      <c r="C210" s="13"/>
      <c r="D210" s="3"/>
      <c r="E210" s="2"/>
      <c r="F210" s="2"/>
      <c r="G210" s="3"/>
      <c r="H210" s="3"/>
      <c r="I210" s="3"/>
      <c r="J210" s="13"/>
      <c r="K210" s="2"/>
      <c r="L210" s="2"/>
      <c r="M210" s="2"/>
      <c r="N210" s="2"/>
    </row>
    <row r="211" spans="1:14" x14ac:dyDescent="0.3">
      <c r="A211" s="9">
        <v>22</v>
      </c>
      <c r="B211" s="155" t="s">
        <v>137</v>
      </c>
      <c r="C211" s="12">
        <v>3853000</v>
      </c>
      <c r="D211" s="9" t="s">
        <v>253</v>
      </c>
      <c r="E211" s="8" t="s">
        <v>352</v>
      </c>
      <c r="F211" s="8" t="s">
        <v>353</v>
      </c>
      <c r="G211" s="9"/>
      <c r="H211" s="27" t="s">
        <v>347</v>
      </c>
      <c r="I211" s="9"/>
      <c r="J211" s="12"/>
      <c r="K211" s="9" t="s">
        <v>79</v>
      </c>
      <c r="L211" s="9" t="s">
        <v>77</v>
      </c>
      <c r="M211" s="9" t="s">
        <v>77</v>
      </c>
      <c r="N211" s="9" t="s">
        <v>305</v>
      </c>
    </row>
    <row r="212" spans="1:14" x14ac:dyDescent="0.3">
      <c r="A212" s="9"/>
      <c r="B212" s="155" t="s">
        <v>311</v>
      </c>
      <c r="C212" s="12"/>
      <c r="D212" s="9" t="s">
        <v>307</v>
      </c>
      <c r="E212" s="8"/>
      <c r="F212" s="8"/>
      <c r="G212" s="9"/>
      <c r="H212" s="9"/>
      <c r="I212" s="9"/>
      <c r="J212" s="12"/>
      <c r="K212" s="8"/>
      <c r="L212" s="8"/>
      <c r="M212" s="8"/>
      <c r="N212" s="9" t="s">
        <v>306</v>
      </c>
    </row>
    <row r="213" spans="1:14" x14ac:dyDescent="0.3">
      <c r="A213" s="9"/>
      <c r="B213" s="155" t="s">
        <v>337</v>
      </c>
      <c r="C213" s="12"/>
      <c r="D213" s="9"/>
      <c r="E213" s="8"/>
      <c r="F213" s="8"/>
      <c r="G213" s="9"/>
      <c r="H213" s="9"/>
      <c r="I213" s="9"/>
      <c r="J213" s="12"/>
      <c r="K213" s="8"/>
      <c r="L213" s="8"/>
      <c r="M213" s="8"/>
      <c r="N213" s="8"/>
    </row>
    <row r="214" spans="1:14" x14ac:dyDescent="0.3">
      <c r="A214" s="9"/>
      <c r="B214" s="155" t="s">
        <v>338</v>
      </c>
      <c r="C214" s="12"/>
      <c r="D214" s="9"/>
      <c r="E214" s="8"/>
      <c r="F214" s="8"/>
      <c r="G214" s="9"/>
      <c r="H214" s="9"/>
      <c r="I214" s="9"/>
      <c r="J214" s="12"/>
      <c r="K214" s="8"/>
      <c r="L214" s="8"/>
      <c r="M214" s="8"/>
      <c r="N214" s="8"/>
    </row>
    <row r="215" spans="1:14" x14ac:dyDescent="0.3">
      <c r="A215" s="9"/>
      <c r="B215" s="155" t="s">
        <v>339</v>
      </c>
      <c r="C215" s="12"/>
      <c r="D215" s="9"/>
      <c r="E215" s="8"/>
      <c r="F215" s="8"/>
      <c r="G215" s="9"/>
      <c r="H215" s="9"/>
      <c r="I215" s="9"/>
      <c r="J215" s="12"/>
      <c r="K215" s="8"/>
      <c r="L215" s="8"/>
      <c r="M215" s="8"/>
      <c r="N215" s="8"/>
    </row>
    <row r="216" spans="1:14" x14ac:dyDescent="0.3">
      <c r="A216" s="9"/>
      <c r="B216" s="97" t="s">
        <v>340</v>
      </c>
      <c r="C216" s="12"/>
      <c r="D216" s="9"/>
      <c r="E216" s="8"/>
      <c r="F216" s="8"/>
      <c r="G216" s="9"/>
      <c r="H216" s="9"/>
      <c r="I216" s="9"/>
      <c r="J216" s="12"/>
      <c r="K216" s="8"/>
      <c r="L216" s="8"/>
      <c r="M216" s="8"/>
      <c r="N216" s="8"/>
    </row>
    <row r="217" spans="1:14" x14ac:dyDescent="0.3">
      <c r="A217" s="9"/>
      <c r="B217" s="90" t="s">
        <v>341</v>
      </c>
      <c r="C217" s="12"/>
      <c r="D217" s="9"/>
      <c r="E217" s="8"/>
      <c r="F217" s="8"/>
      <c r="G217" s="9"/>
      <c r="H217" s="9"/>
      <c r="I217" s="9"/>
      <c r="J217" s="12"/>
      <c r="K217" s="8"/>
      <c r="L217" s="8"/>
      <c r="M217" s="8"/>
      <c r="N217" s="8"/>
    </row>
    <row r="218" spans="1:14" x14ac:dyDescent="0.3">
      <c r="A218" s="9"/>
      <c r="B218" s="90" t="s">
        <v>152</v>
      </c>
      <c r="C218" s="12"/>
      <c r="D218" s="9"/>
      <c r="E218" s="8"/>
      <c r="F218" s="8"/>
      <c r="G218" s="9"/>
      <c r="H218" s="9"/>
      <c r="I218" s="9"/>
      <c r="J218" s="12"/>
      <c r="K218" s="8"/>
      <c r="L218" s="8"/>
      <c r="M218" s="8"/>
      <c r="N218" s="8"/>
    </row>
    <row r="219" spans="1:14" x14ac:dyDescent="0.3">
      <c r="A219" s="9"/>
      <c r="B219" s="90" t="s">
        <v>282</v>
      </c>
      <c r="C219" s="12"/>
      <c r="D219" s="9"/>
      <c r="E219" s="8"/>
      <c r="F219" s="8"/>
      <c r="G219" s="9"/>
      <c r="H219" s="9"/>
      <c r="I219" s="9"/>
      <c r="J219" s="12"/>
      <c r="K219" s="8"/>
      <c r="L219" s="8"/>
      <c r="M219" s="8"/>
      <c r="N219" s="8"/>
    </row>
    <row r="220" spans="1:14" x14ac:dyDescent="0.3">
      <c r="A220" s="9"/>
      <c r="B220" s="90"/>
      <c r="C220" s="12"/>
      <c r="D220" s="9"/>
      <c r="E220" s="8"/>
      <c r="F220" s="8"/>
      <c r="G220" s="9"/>
      <c r="H220" s="9"/>
      <c r="I220" s="9"/>
      <c r="J220" s="12"/>
      <c r="K220" s="8"/>
      <c r="L220" s="8"/>
      <c r="M220" s="8"/>
      <c r="N220" s="8"/>
    </row>
    <row r="221" spans="1:14" x14ac:dyDescent="0.3">
      <c r="A221" s="9"/>
      <c r="B221" s="90"/>
      <c r="C221" s="12"/>
      <c r="D221" s="9"/>
      <c r="E221" s="8"/>
      <c r="F221" s="8"/>
      <c r="G221" s="9"/>
      <c r="H221" s="9"/>
      <c r="I221" s="9"/>
      <c r="J221" s="12"/>
      <c r="K221" s="8"/>
      <c r="L221" s="8"/>
      <c r="M221" s="8"/>
      <c r="N221" s="8"/>
    </row>
    <row r="222" spans="1:14" x14ac:dyDescent="0.3">
      <c r="A222" s="9"/>
      <c r="B222" s="90"/>
      <c r="C222" s="12"/>
      <c r="D222" s="9"/>
      <c r="E222" s="8"/>
      <c r="F222" s="8"/>
      <c r="G222" s="9"/>
      <c r="H222" s="9"/>
      <c r="I222" s="9"/>
      <c r="J222" s="12"/>
      <c r="K222" s="8"/>
      <c r="L222" s="8"/>
      <c r="M222" s="8"/>
      <c r="N222" s="8"/>
    </row>
    <row r="223" spans="1:14" x14ac:dyDescent="0.3">
      <c r="A223" s="3"/>
      <c r="B223" s="157"/>
      <c r="C223" s="13"/>
      <c r="D223" s="3"/>
      <c r="E223" s="2"/>
      <c r="F223" s="2"/>
      <c r="G223" s="3"/>
      <c r="H223" s="3"/>
      <c r="I223" s="3"/>
      <c r="J223" s="13"/>
      <c r="K223" s="2"/>
      <c r="L223" s="2"/>
      <c r="M223" s="2"/>
      <c r="N223" s="2"/>
    </row>
    <row r="224" spans="1:14" x14ac:dyDescent="0.3">
      <c r="A224" s="9">
        <v>23</v>
      </c>
      <c r="B224" s="90" t="s">
        <v>342</v>
      </c>
      <c r="C224" s="12">
        <v>14086000</v>
      </c>
      <c r="D224" s="9" t="s">
        <v>253</v>
      </c>
      <c r="E224" s="8"/>
      <c r="F224" s="8"/>
      <c r="G224" s="9"/>
      <c r="H224" s="9"/>
      <c r="I224" s="27" t="s">
        <v>347</v>
      </c>
      <c r="J224" s="12"/>
      <c r="K224" s="9" t="s">
        <v>79</v>
      </c>
      <c r="L224" s="9" t="s">
        <v>77</v>
      </c>
      <c r="M224" s="9" t="s">
        <v>77</v>
      </c>
      <c r="N224" s="9" t="s">
        <v>305</v>
      </c>
    </row>
    <row r="225" spans="1:14" x14ac:dyDescent="0.3">
      <c r="A225" s="9"/>
      <c r="B225" s="90" t="s">
        <v>311</v>
      </c>
      <c r="C225" s="12"/>
      <c r="D225" s="9" t="s">
        <v>256</v>
      </c>
      <c r="E225" s="8"/>
      <c r="F225" s="8"/>
      <c r="G225" s="9"/>
      <c r="H225" s="9"/>
      <c r="I225" s="9"/>
      <c r="J225" s="12"/>
      <c r="K225" s="8"/>
      <c r="L225" s="8"/>
      <c r="M225" s="8"/>
      <c r="N225" s="9" t="s">
        <v>306</v>
      </c>
    </row>
    <row r="226" spans="1:14" x14ac:dyDescent="0.3">
      <c r="A226" s="9"/>
      <c r="B226" s="90" t="s">
        <v>274</v>
      </c>
      <c r="C226" s="12"/>
      <c r="D226" s="9"/>
      <c r="E226" s="8"/>
      <c r="F226" s="8"/>
      <c r="G226" s="9"/>
      <c r="H226" s="9"/>
      <c r="I226" s="9"/>
      <c r="J226" s="12"/>
      <c r="K226" s="8"/>
      <c r="L226" s="8"/>
      <c r="M226" s="8"/>
      <c r="N226" s="8"/>
    </row>
    <row r="227" spans="1:14" x14ac:dyDescent="0.3">
      <c r="A227" s="9"/>
      <c r="B227" s="90" t="s">
        <v>343</v>
      </c>
      <c r="C227" s="12"/>
      <c r="D227" s="9"/>
      <c r="E227" s="8"/>
      <c r="F227" s="8"/>
      <c r="G227" s="9"/>
      <c r="H227" s="9"/>
      <c r="I227" s="9"/>
      <c r="J227" s="12"/>
      <c r="K227" s="8"/>
      <c r="L227" s="8"/>
      <c r="M227" s="8"/>
      <c r="N227" s="8"/>
    </row>
    <row r="228" spans="1:14" x14ac:dyDescent="0.3">
      <c r="A228" s="9"/>
      <c r="B228" s="90" t="s">
        <v>344</v>
      </c>
      <c r="C228" s="12"/>
      <c r="D228" s="9"/>
      <c r="E228" s="8"/>
      <c r="F228" s="8"/>
      <c r="G228" s="9"/>
      <c r="H228" s="9"/>
      <c r="I228" s="9"/>
      <c r="J228" s="12"/>
      <c r="K228" s="8"/>
      <c r="L228" s="8"/>
      <c r="M228" s="8"/>
      <c r="N228" s="8"/>
    </row>
    <row r="229" spans="1:14" x14ac:dyDescent="0.3">
      <c r="A229" s="9"/>
      <c r="B229" s="90" t="s">
        <v>345</v>
      </c>
      <c r="C229" s="12"/>
      <c r="D229" s="9"/>
      <c r="E229" s="8"/>
      <c r="F229" s="8"/>
      <c r="G229" s="9"/>
      <c r="H229" s="9"/>
      <c r="I229" s="9"/>
      <c r="J229" s="12"/>
      <c r="K229" s="8"/>
      <c r="L229" s="8"/>
      <c r="M229" s="8"/>
      <c r="N229" s="8"/>
    </row>
    <row r="230" spans="1:14" x14ac:dyDescent="0.3">
      <c r="A230" s="9"/>
      <c r="B230" s="90" t="s">
        <v>346</v>
      </c>
      <c r="C230" s="12"/>
      <c r="D230" s="9"/>
      <c r="E230" s="8"/>
      <c r="F230" s="8"/>
      <c r="G230" s="9"/>
      <c r="H230" s="9"/>
      <c r="I230" s="9"/>
      <c r="J230" s="12"/>
      <c r="K230" s="8"/>
      <c r="L230" s="8"/>
      <c r="M230" s="8"/>
      <c r="N230" s="8"/>
    </row>
    <row r="231" spans="1:14" x14ac:dyDescent="0.3">
      <c r="A231" s="9"/>
      <c r="B231" s="90" t="s">
        <v>152</v>
      </c>
      <c r="C231" s="12"/>
      <c r="D231" s="9"/>
      <c r="E231" s="8"/>
      <c r="F231" s="8"/>
      <c r="G231" s="9"/>
      <c r="H231" s="9"/>
      <c r="I231" s="9"/>
      <c r="J231" s="12"/>
      <c r="K231" s="8"/>
      <c r="L231" s="8"/>
      <c r="M231" s="8"/>
      <c r="N231" s="8"/>
    </row>
    <row r="232" spans="1:14" x14ac:dyDescent="0.3">
      <c r="A232" s="9"/>
      <c r="B232" s="90" t="s">
        <v>282</v>
      </c>
      <c r="C232" s="12"/>
      <c r="D232" s="9"/>
      <c r="E232" s="8"/>
      <c r="F232" s="8"/>
      <c r="G232" s="9"/>
      <c r="H232" s="9"/>
      <c r="I232" s="9"/>
      <c r="J232" s="12"/>
      <c r="K232" s="8"/>
      <c r="L232" s="8"/>
      <c r="M232" s="8"/>
      <c r="N232" s="8"/>
    </row>
    <row r="233" spans="1:14" x14ac:dyDescent="0.3">
      <c r="A233" s="9"/>
      <c r="B233" s="97"/>
      <c r="C233" s="12"/>
      <c r="D233" s="9"/>
      <c r="E233" s="8"/>
      <c r="F233" s="8"/>
      <c r="G233" s="9"/>
      <c r="H233" s="9"/>
      <c r="I233" s="9"/>
      <c r="J233" s="12"/>
      <c r="K233" s="8"/>
      <c r="L233" s="8"/>
      <c r="M233" s="8"/>
      <c r="N233" s="8"/>
    </row>
    <row r="234" spans="1:14" x14ac:dyDescent="0.3">
      <c r="A234" s="9"/>
      <c r="B234" s="97"/>
      <c r="C234" s="12"/>
      <c r="D234" s="9"/>
      <c r="E234" s="8"/>
      <c r="F234" s="8"/>
      <c r="G234" s="9"/>
      <c r="H234" s="9"/>
      <c r="I234" s="9"/>
      <c r="J234" s="12"/>
      <c r="K234" s="8"/>
      <c r="L234" s="8"/>
      <c r="M234" s="8"/>
      <c r="N234" s="8"/>
    </row>
    <row r="235" spans="1:14" x14ac:dyDescent="0.3">
      <c r="A235" s="9"/>
      <c r="B235" s="97"/>
      <c r="C235" s="12"/>
      <c r="D235" s="9"/>
      <c r="E235" s="8"/>
      <c r="F235" s="8"/>
      <c r="G235" s="9"/>
      <c r="H235" s="9"/>
      <c r="I235" s="9"/>
      <c r="J235" s="12"/>
      <c r="K235" s="8"/>
      <c r="L235" s="8"/>
      <c r="M235" s="8"/>
      <c r="N235" s="8"/>
    </row>
    <row r="236" spans="1:14" x14ac:dyDescent="0.3">
      <c r="A236" s="3"/>
      <c r="B236" s="2"/>
      <c r="C236" s="13"/>
      <c r="D236" s="3"/>
      <c r="E236" s="2"/>
      <c r="F236" s="2"/>
      <c r="G236" s="3"/>
      <c r="H236" s="3"/>
      <c r="I236" s="3"/>
      <c r="J236" s="13"/>
      <c r="K236" s="2"/>
      <c r="L236" s="2"/>
      <c r="M236" s="2"/>
      <c r="N236" s="2"/>
    </row>
    <row r="237" spans="1:14" s="19" customFormat="1" x14ac:dyDescent="0.3">
      <c r="A237" s="214" t="s">
        <v>18</v>
      </c>
      <c r="B237" s="215"/>
      <c r="C237" s="160">
        <f>SUM(C11:C236)</f>
        <v>231520000</v>
      </c>
      <c r="D237" s="17" t="s">
        <v>77</v>
      </c>
      <c r="E237" s="17" t="s">
        <v>77</v>
      </c>
      <c r="F237" s="17" t="s">
        <v>77</v>
      </c>
      <c r="G237" s="17">
        <v>3</v>
      </c>
      <c r="H237" s="17">
        <v>11</v>
      </c>
      <c r="I237" s="17">
        <v>9</v>
      </c>
      <c r="J237" s="181">
        <f>SUM(J11:J236)</f>
        <v>43471500</v>
      </c>
      <c r="K237" s="17" t="s">
        <v>77</v>
      </c>
      <c r="L237" s="17" t="s">
        <v>77</v>
      </c>
      <c r="M237" s="17" t="s">
        <v>77</v>
      </c>
      <c r="N237" s="17" t="s">
        <v>77</v>
      </c>
    </row>
  </sheetData>
  <mergeCells count="20">
    <mergeCell ref="G9:I9"/>
    <mergeCell ref="J9:J10"/>
    <mergeCell ref="K9:K10"/>
    <mergeCell ref="A7:N7"/>
    <mergeCell ref="A237:B237"/>
    <mergeCell ref="L9:L10"/>
    <mergeCell ref="M9:M10"/>
    <mergeCell ref="N9:N10"/>
    <mergeCell ref="A8:N8"/>
    <mergeCell ref="A9:A10"/>
    <mergeCell ref="B9:B10"/>
    <mergeCell ref="C9:C10"/>
    <mergeCell ref="D9:D10"/>
    <mergeCell ref="E9:E10"/>
    <mergeCell ref="F9:F10"/>
    <mergeCell ref="A1:M1"/>
    <mergeCell ref="A2:M2"/>
    <mergeCell ref="A3:M3"/>
    <mergeCell ref="A5:N5"/>
    <mergeCell ref="A6:N6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7FD8-9637-4DBA-9049-B85D80402683}">
  <dimension ref="A1:N258"/>
  <sheetViews>
    <sheetView topLeftCell="A113" workbookViewId="0">
      <selection activeCell="P121" sqref="P121"/>
    </sheetView>
  </sheetViews>
  <sheetFormatPr defaultRowHeight="18.75" x14ac:dyDescent="0.3"/>
  <cols>
    <col min="1" max="1" width="5" style="108" customWidth="1"/>
    <col min="2" max="2" width="22.375" style="90" customWidth="1"/>
    <col min="3" max="3" width="11.5" style="113" customWidth="1"/>
    <col min="4" max="4" width="8.5" style="90" customWidth="1"/>
    <col min="5" max="5" width="9" style="108" customWidth="1"/>
    <col min="6" max="6" width="8.875" style="108" customWidth="1"/>
    <col min="7" max="7" width="7.625" style="108" customWidth="1"/>
    <col min="8" max="9" width="7.5" style="108" customWidth="1"/>
    <col min="10" max="10" width="10.625" style="108" customWidth="1"/>
    <col min="11" max="11" width="9.875" style="108" customWidth="1"/>
    <col min="12" max="12" width="10.375" style="108" customWidth="1"/>
    <col min="13" max="13" width="9.75" style="108" customWidth="1"/>
    <col min="14" max="14" width="6.75" style="108" customWidth="1"/>
    <col min="15" max="16384" width="9" style="90"/>
  </cols>
  <sheetData>
    <row r="1" spans="1:14" s="89" customFormat="1" x14ac:dyDescent="0.3">
      <c r="A1" s="228" t="s">
        <v>19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4" s="89" customFormat="1" x14ac:dyDescent="0.3">
      <c r="A2" s="228" t="s">
        <v>20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</row>
    <row r="3" spans="1:14" s="89" customFormat="1" x14ac:dyDescent="0.3">
      <c r="A3" s="228" t="s">
        <v>21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</row>
    <row r="4" spans="1:14" x14ac:dyDescent="0.3">
      <c r="A4" s="231" t="s">
        <v>17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</row>
    <row r="5" spans="1:14" ht="42" customHeight="1" x14ac:dyDescent="0.3">
      <c r="A5" s="219" t="s">
        <v>1</v>
      </c>
      <c r="B5" s="219" t="s">
        <v>2</v>
      </c>
      <c r="C5" s="223" t="s">
        <v>3</v>
      </c>
      <c r="D5" s="219" t="s">
        <v>12</v>
      </c>
      <c r="E5" s="219" t="s">
        <v>13</v>
      </c>
      <c r="F5" s="219" t="s">
        <v>14</v>
      </c>
      <c r="G5" s="225" t="s">
        <v>84</v>
      </c>
      <c r="H5" s="226"/>
      <c r="I5" s="227"/>
      <c r="J5" s="219" t="s">
        <v>7</v>
      </c>
      <c r="K5" s="219" t="s">
        <v>8</v>
      </c>
      <c r="L5" s="219" t="s">
        <v>9</v>
      </c>
      <c r="M5" s="219" t="s">
        <v>10</v>
      </c>
      <c r="N5" s="221" t="s">
        <v>11</v>
      </c>
    </row>
    <row r="6" spans="1:14" ht="72.75" customHeight="1" x14ac:dyDescent="0.3">
      <c r="A6" s="220"/>
      <c r="B6" s="220"/>
      <c r="C6" s="224"/>
      <c r="D6" s="220"/>
      <c r="E6" s="220"/>
      <c r="F6" s="220"/>
      <c r="G6" s="91" t="s">
        <v>4</v>
      </c>
      <c r="H6" s="91" t="s">
        <v>5</v>
      </c>
      <c r="I6" s="91" t="s">
        <v>6</v>
      </c>
      <c r="J6" s="220"/>
      <c r="K6" s="220"/>
      <c r="L6" s="220"/>
      <c r="M6" s="220"/>
      <c r="N6" s="222"/>
    </row>
    <row r="7" spans="1:14" x14ac:dyDescent="0.3">
      <c r="A7" s="92">
        <v>1</v>
      </c>
      <c r="B7" s="139" t="s">
        <v>0</v>
      </c>
      <c r="C7" s="94">
        <v>500000</v>
      </c>
      <c r="D7" s="92" t="s">
        <v>255</v>
      </c>
      <c r="E7" s="92"/>
      <c r="F7" s="92"/>
      <c r="G7" s="92"/>
      <c r="H7" s="92"/>
      <c r="I7" s="95" t="s">
        <v>347</v>
      </c>
      <c r="J7" s="92" t="s">
        <v>77</v>
      </c>
      <c r="K7" s="92" t="s">
        <v>42</v>
      </c>
      <c r="L7" s="92" t="s">
        <v>77</v>
      </c>
      <c r="M7" s="92" t="s">
        <v>77</v>
      </c>
      <c r="N7" s="92" t="s">
        <v>77</v>
      </c>
    </row>
    <row r="8" spans="1:14" x14ac:dyDescent="0.3">
      <c r="A8" s="96"/>
      <c r="B8" s="140" t="s">
        <v>170</v>
      </c>
      <c r="C8" s="98"/>
      <c r="D8" s="96" t="s">
        <v>256</v>
      </c>
      <c r="E8" s="96"/>
      <c r="F8" s="96"/>
      <c r="G8" s="96"/>
      <c r="H8" s="96"/>
      <c r="I8" s="138"/>
      <c r="J8" s="96"/>
      <c r="K8" s="96"/>
      <c r="L8" s="96"/>
      <c r="M8" s="96"/>
      <c r="N8" s="96"/>
    </row>
    <row r="9" spans="1:14" x14ac:dyDescent="0.3">
      <c r="A9" s="96"/>
      <c r="B9" s="140" t="s">
        <v>171</v>
      </c>
      <c r="C9" s="98"/>
      <c r="D9" s="96"/>
      <c r="E9" s="96"/>
      <c r="F9" s="96"/>
      <c r="G9" s="96"/>
      <c r="H9" s="96"/>
      <c r="I9" s="138"/>
      <c r="J9" s="96"/>
      <c r="K9" s="96"/>
      <c r="L9" s="96"/>
      <c r="M9" s="96"/>
      <c r="N9" s="96"/>
    </row>
    <row r="10" spans="1:14" x14ac:dyDescent="0.3">
      <c r="A10" s="229" t="s">
        <v>18</v>
      </c>
      <c r="B10" s="230"/>
      <c r="C10" s="103">
        <f>SUM(C7:C9)</f>
        <v>500000</v>
      </c>
      <c r="D10" s="104" t="s">
        <v>77</v>
      </c>
      <c r="E10" s="104" t="s">
        <v>77</v>
      </c>
      <c r="F10" s="104" t="s">
        <v>77</v>
      </c>
      <c r="G10" s="104" t="s">
        <v>77</v>
      </c>
      <c r="H10" s="104" t="s">
        <v>77</v>
      </c>
      <c r="I10" s="104">
        <v>1</v>
      </c>
      <c r="J10" s="104" t="s">
        <v>77</v>
      </c>
      <c r="K10" s="104" t="s">
        <v>77</v>
      </c>
      <c r="L10" s="104" t="s">
        <v>77</v>
      </c>
      <c r="M10" s="104" t="s">
        <v>77</v>
      </c>
      <c r="N10" s="104" t="s">
        <v>77</v>
      </c>
    </row>
    <row r="11" spans="1:14" x14ac:dyDescent="0.3">
      <c r="A11" s="105"/>
      <c r="B11" s="105"/>
      <c r="C11" s="106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</row>
    <row r="12" spans="1:14" s="89" customFormat="1" x14ac:dyDescent="0.3">
      <c r="A12" s="228" t="s">
        <v>173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</row>
    <row r="13" spans="1:14" s="89" customFormat="1" x14ac:dyDescent="0.3">
      <c r="A13" s="228" t="s">
        <v>24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</row>
    <row r="14" spans="1:14" x14ac:dyDescent="0.3">
      <c r="A14" s="231" t="s">
        <v>17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</row>
    <row r="15" spans="1:14" ht="42" customHeight="1" x14ac:dyDescent="0.3">
      <c r="A15" s="219" t="s">
        <v>1</v>
      </c>
      <c r="B15" s="219" t="s">
        <v>2</v>
      </c>
      <c r="C15" s="223" t="s">
        <v>3</v>
      </c>
      <c r="D15" s="219" t="s">
        <v>12</v>
      </c>
      <c r="E15" s="219" t="s">
        <v>13</v>
      </c>
      <c r="F15" s="219" t="s">
        <v>14</v>
      </c>
      <c r="G15" s="225" t="s">
        <v>84</v>
      </c>
      <c r="H15" s="226"/>
      <c r="I15" s="227"/>
      <c r="J15" s="219" t="s">
        <v>7</v>
      </c>
      <c r="K15" s="219" t="s">
        <v>8</v>
      </c>
      <c r="L15" s="219" t="s">
        <v>9</v>
      </c>
      <c r="M15" s="219" t="s">
        <v>10</v>
      </c>
      <c r="N15" s="221" t="s">
        <v>11</v>
      </c>
    </row>
    <row r="16" spans="1:14" ht="72.75" customHeight="1" x14ac:dyDescent="0.3">
      <c r="A16" s="220"/>
      <c r="B16" s="220"/>
      <c r="C16" s="224"/>
      <c r="D16" s="220"/>
      <c r="E16" s="220"/>
      <c r="F16" s="220"/>
      <c r="G16" s="91" t="s">
        <v>4</v>
      </c>
      <c r="H16" s="91" t="s">
        <v>5</v>
      </c>
      <c r="I16" s="91" t="s">
        <v>6</v>
      </c>
      <c r="J16" s="220"/>
      <c r="K16" s="220"/>
      <c r="L16" s="220"/>
      <c r="M16" s="220"/>
      <c r="N16" s="222"/>
    </row>
    <row r="17" spans="1:14" x14ac:dyDescent="0.3">
      <c r="A17" s="92">
        <v>1</v>
      </c>
      <c r="B17" s="9" t="s">
        <v>172</v>
      </c>
      <c r="C17" s="94">
        <v>1800000</v>
      </c>
      <c r="D17" s="92" t="s">
        <v>257</v>
      </c>
      <c r="E17" s="92" t="s">
        <v>431</v>
      </c>
      <c r="F17" s="92" t="s">
        <v>432</v>
      </c>
      <c r="G17" s="95" t="s">
        <v>347</v>
      </c>
      <c r="H17" s="92"/>
      <c r="I17" s="95"/>
      <c r="J17" s="109">
        <v>1066786</v>
      </c>
      <c r="K17" s="92" t="s">
        <v>38</v>
      </c>
      <c r="L17" s="92" t="s">
        <v>77</v>
      </c>
      <c r="M17" s="92" t="s">
        <v>77</v>
      </c>
      <c r="N17" s="92" t="s">
        <v>77</v>
      </c>
    </row>
    <row r="18" spans="1:14" x14ac:dyDescent="0.3">
      <c r="A18" s="96"/>
      <c r="B18" s="170" t="s">
        <v>16</v>
      </c>
      <c r="C18" s="98"/>
      <c r="D18" s="96"/>
      <c r="E18" s="96"/>
      <c r="F18" s="96"/>
      <c r="G18" s="96"/>
      <c r="H18" s="96"/>
      <c r="I18" s="138"/>
      <c r="J18" s="96"/>
      <c r="K18" s="96"/>
      <c r="L18" s="96"/>
      <c r="M18" s="96"/>
      <c r="N18" s="96"/>
    </row>
    <row r="19" spans="1:14" x14ac:dyDescent="0.3">
      <c r="A19" s="96"/>
      <c r="B19" s="8"/>
      <c r="C19" s="98"/>
      <c r="D19" s="99"/>
      <c r="E19" s="96"/>
      <c r="F19" s="96"/>
      <c r="G19" s="96"/>
      <c r="H19" s="96"/>
      <c r="I19" s="96"/>
      <c r="J19" s="96"/>
      <c r="K19" s="96"/>
      <c r="L19" s="96"/>
      <c r="M19" s="96"/>
      <c r="N19" s="96"/>
    </row>
    <row r="20" spans="1:14" x14ac:dyDescent="0.3">
      <c r="A20" s="229" t="s">
        <v>18</v>
      </c>
      <c r="B20" s="230"/>
      <c r="C20" s="103">
        <f>SUM(C17:C19)</f>
        <v>1800000</v>
      </c>
      <c r="D20" s="104" t="s">
        <v>77</v>
      </c>
      <c r="E20" s="104" t="s">
        <v>77</v>
      </c>
      <c r="F20" s="104" t="s">
        <v>77</v>
      </c>
      <c r="G20" s="104">
        <v>1</v>
      </c>
      <c r="H20" s="104" t="s">
        <v>77</v>
      </c>
      <c r="I20" s="104" t="s">
        <v>77</v>
      </c>
      <c r="J20" s="116">
        <f>SUM(J17:J19)</f>
        <v>1066786</v>
      </c>
      <c r="K20" s="104" t="s">
        <v>77</v>
      </c>
      <c r="L20" s="104" t="s">
        <v>77</v>
      </c>
      <c r="M20" s="104" t="s">
        <v>77</v>
      </c>
      <c r="N20" s="104" t="s">
        <v>77</v>
      </c>
    </row>
    <row r="21" spans="1:14" s="89" customFormat="1" x14ac:dyDescent="0.3">
      <c r="A21" s="228" t="s">
        <v>173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</row>
    <row r="22" spans="1:14" s="89" customFormat="1" x14ac:dyDescent="0.3">
      <c r="A22" s="228" t="s">
        <v>21</v>
      </c>
      <c r="B22" s="228"/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</row>
    <row r="23" spans="1:14" ht="42" customHeight="1" x14ac:dyDescent="0.3">
      <c r="A23" s="219" t="s">
        <v>1</v>
      </c>
      <c r="B23" s="219" t="s">
        <v>2</v>
      </c>
      <c r="C23" s="223" t="s">
        <v>3</v>
      </c>
      <c r="D23" s="219" t="s">
        <v>12</v>
      </c>
      <c r="E23" s="219" t="s">
        <v>13</v>
      </c>
      <c r="F23" s="219" t="s">
        <v>14</v>
      </c>
      <c r="G23" s="225" t="s">
        <v>84</v>
      </c>
      <c r="H23" s="226"/>
      <c r="I23" s="227"/>
      <c r="J23" s="219" t="s">
        <v>7</v>
      </c>
      <c r="K23" s="219" t="s">
        <v>8</v>
      </c>
      <c r="L23" s="219" t="s">
        <v>9</v>
      </c>
      <c r="M23" s="219" t="s">
        <v>10</v>
      </c>
      <c r="N23" s="221" t="s">
        <v>11</v>
      </c>
    </row>
    <row r="24" spans="1:14" ht="72.75" customHeight="1" x14ac:dyDescent="0.3">
      <c r="A24" s="220"/>
      <c r="B24" s="220"/>
      <c r="C24" s="224"/>
      <c r="D24" s="220"/>
      <c r="E24" s="220"/>
      <c r="F24" s="220"/>
      <c r="G24" s="91" t="s">
        <v>4</v>
      </c>
      <c r="H24" s="91" t="s">
        <v>5</v>
      </c>
      <c r="I24" s="91" t="s">
        <v>6</v>
      </c>
      <c r="J24" s="220"/>
      <c r="K24" s="220"/>
      <c r="L24" s="220"/>
      <c r="M24" s="220"/>
      <c r="N24" s="222"/>
    </row>
    <row r="25" spans="1:14" x14ac:dyDescent="0.3">
      <c r="A25" s="92">
        <v>1</v>
      </c>
      <c r="B25" s="8" t="s">
        <v>174</v>
      </c>
      <c r="C25" s="94">
        <v>3000000</v>
      </c>
      <c r="D25" s="92" t="s">
        <v>255</v>
      </c>
      <c r="E25" s="92" t="s">
        <v>433</v>
      </c>
      <c r="F25" s="92" t="s">
        <v>362</v>
      </c>
      <c r="G25" s="92"/>
      <c r="H25" s="95" t="s">
        <v>347</v>
      </c>
      <c r="I25" s="95"/>
      <c r="J25" s="92" t="s">
        <v>77</v>
      </c>
      <c r="K25" s="92" t="s">
        <v>38</v>
      </c>
      <c r="L25" s="92" t="s">
        <v>77</v>
      </c>
      <c r="M25" s="92" t="s">
        <v>77</v>
      </c>
      <c r="N25" s="92" t="s">
        <v>77</v>
      </c>
    </row>
    <row r="26" spans="1:14" x14ac:dyDescent="0.3">
      <c r="A26" s="96"/>
      <c r="B26" s="8" t="s">
        <v>175</v>
      </c>
      <c r="C26" s="98"/>
      <c r="D26" s="99" t="s">
        <v>258</v>
      </c>
      <c r="E26" s="96"/>
      <c r="F26" s="96"/>
      <c r="G26" s="96"/>
      <c r="H26" s="96"/>
      <c r="I26" s="96"/>
      <c r="J26" s="96"/>
      <c r="K26" s="96"/>
      <c r="L26" s="96"/>
      <c r="M26" s="96"/>
      <c r="N26" s="96"/>
    </row>
    <row r="27" spans="1:14" x14ac:dyDescent="0.3">
      <c r="A27" s="96"/>
      <c r="B27" s="8" t="s">
        <v>176</v>
      </c>
      <c r="C27" s="98"/>
      <c r="D27" s="99"/>
      <c r="E27" s="96"/>
      <c r="F27" s="96"/>
      <c r="G27" s="96"/>
      <c r="H27" s="96"/>
      <c r="I27" s="96"/>
      <c r="J27" s="96"/>
      <c r="K27" s="96"/>
      <c r="L27" s="96"/>
      <c r="M27" s="96"/>
      <c r="N27" s="96"/>
    </row>
    <row r="28" spans="1:14" x14ac:dyDescent="0.3">
      <c r="A28" s="96"/>
      <c r="B28" s="8" t="s">
        <v>22</v>
      </c>
      <c r="C28" s="98"/>
      <c r="D28" s="99"/>
      <c r="E28" s="96"/>
      <c r="F28" s="96"/>
      <c r="G28" s="96"/>
      <c r="H28" s="96"/>
      <c r="I28" s="96"/>
      <c r="J28" s="96"/>
      <c r="K28" s="96"/>
      <c r="L28" s="96"/>
      <c r="M28" s="96"/>
      <c r="N28" s="96"/>
    </row>
    <row r="29" spans="1:14" x14ac:dyDescent="0.3">
      <c r="A29" s="100"/>
      <c r="B29" s="101"/>
      <c r="C29" s="102"/>
      <c r="D29" s="101"/>
      <c r="E29" s="100"/>
      <c r="F29" s="100"/>
      <c r="G29" s="100"/>
      <c r="H29" s="100"/>
      <c r="I29" s="100"/>
      <c r="J29" s="100"/>
      <c r="K29" s="100"/>
      <c r="L29" s="100"/>
      <c r="M29" s="100"/>
      <c r="N29" s="100"/>
    </row>
    <row r="30" spans="1:14" x14ac:dyDescent="0.3">
      <c r="A30" s="229" t="s">
        <v>18</v>
      </c>
      <c r="B30" s="230"/>
      <c r="C30" s="103">
        <f>SUM(C25:C29)</f>
        <v>3000000</v>
      </c>
      <c r="D30" s="104" t="s">
        <v>77</v>
      </c>
      <c r="E30" s="104" t="s">
        <v>77</v>
      </c>
      <c r="F30" s="104" t="s">
        <v>77</v>
      </c>
      <c r="G30" s="104" t="s">
        <v>77</v>
      </c>
      <c r="H30" s="104">
        <v>1</v>
      </c>
      <c r="I30" s="104" t="s">
        <v>77</v>
      </c>
      <c r="J30" s="104" t="s">
        <v>77</v>
      </c>
      <c r="K30" s="104" t="s">
        <v>77</v>
      </c>
      <c r="L30" s="104" t="s">
        <v>77</v>
      </c>
      <c r="M30" s="104" t="s">
        <v>77</v>
      </c>
      <c r="N30" s="104" t="s">
        <v>77</v>
      </c>
    </row>
    <row r="32" spans="1:14" s="89" customFormat="1" x14ac:dyDescent="0.3">
      <c r="A32" s="228" t="s">
        <v>179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</row>
    <row r="33" spans="1:14" s="89" customFormat="1" x14ac:dyDescent="0.3">
      <c r="A33" s="228" t="s">
        <v>368</v>
      </c>
      <c r="B33" s="228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</row>
    <row r="34" spans="1:14" x14ac:dyDescent="0.3">
      <c r="A34" s="231" t="s">
        <v>17</v>
      </c>
      <c r="B34" s="231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</row>
    <row r="35" spans="1:14" ht="42" customHeight="1" x14ac:dyDescent="0.3">
      <c r="A35" s="219" t="s">
        <v>1</v>
      </c>
      <c r="B35" s="219" t="s">
        <v>2</v>
      </c>
      <c r="C35" s="223" t="s">
        <v>3</v>
      </c>
      <c r="D35" s="219" t="s">
        <v>12</v>
      </c>
      <c r="E35" s="219" t="s">
        <v>13</v>
      </c>
      <c r="F35" s="219" t="s">
        <v>14</v>
      </c>
      <c r="G35" s="225" t="s">
        <v>84</v>
      </c>
      <c r="H35" s="226"/>
      <c r="I35" s="227"/>
      <c r="J35" s="219" t="s">
        <v>7</v>
      </c>
      <c r="K35" s="219" t="s">
        <v>8</v>
      </c>
      <c r="L35" s="219" t="s">
        <v>9</v>
      </c>
      <c r="M35" s="219" t="s">
        <v>10</v>
      </c>
      <c r="N35" s="221" t="s">
        <v>11</v>
      </c>
    </row>
    <row r="36" spans="1:14" ht="72.75" customHeight="1" x14ac:dyDescent="0.3">
      <c r="A36" s="220"/>
      <c r="B36" s="220"/>
      <c r="C36" s="224"/>
      <c r="D36" s="220"/>
      <c r="E36" s="220"/>
      <c r="F36" s="220"/>
      <c r="G36" s="91" t="s">
        <v>4</v>
      </c>
      <c r="H36" s="91" t="s">
        <v>5</v>
      </c>
      <c r="I36" s="91" t="s">
        <v>6</v>
      </c>
      <c r="J36" s="220"/>
      <c r="K36" s="220"/>
      <c r="L36" s="220"/>
      <c r="M36" s="220"/>
      <c r="N36" s="222"/>
    </row>
    <row r="37" spans="1:14" x14ac:dyDescent="0.3">
      <c r="A37" s="92">
        <v>1</v>
      </c>
      <c r="B37" s="8" t="s">
        <v>177</v>
      </c>
      <c r="C37" s="94">
        <v>12000</v>
      </c>
      <c r="D37" s="92" t="s">
        <v>255</v>
      </c>
      <c r="E37" s="92" t="s">
        <v>359</v>
      </c>
      <c r="F37" s="92" t="s">
        <v>434</v>
      </c>
      <c r="G37" s="92"/>
      <c r="H37" s="95" t="s">
        <v>347</v>
      </c>
      <c r="I37" s="95"/>
      <c r="J37" s="92" t="s">
        <v>77</v>
      </c>
      <c r="K37" s="92" t="s">
        <v>38</v>
      </c>
      <c r="L37" s="92" t="s">
        <v>77</v>
      </c>
      <c r="M37" s="92" t="s">
        <v>77</v>
      </c>
      <c r="N37" s="92" t="s">
        <v>77</v>
      </c>
    </row>
    <row r="38" spans="1:14" x14ac:dyDescent="0.3">
      <c r="A38" s="96"/>
      <c r="B38" s="8" t="s">
        <v>178</v>
      </c>
      <c r="C38" s="98"/>
      <c r="D38" s="96" t="s">
        <v>258</v>
      </c>
      <c r="E38" s="96"/>
      <c r="F38" s="96"/>
      <c r="G38" s="96"/>
      <c r="H38" s="96"/>
      <c r="I38" s="138"/>
      <c r="J38" s="96"/>
      <c r="K38" s="96"/>
      <c r="L38" s="96"/>
      <c r="M38" s="96"/>
      <c r="N38" s="96"/>
    </row>
    <row r="39" spans="1:14" x14ac:dyDescent="0.3">
      <c r="A39" s="96"/>
      <c r="B39" s="8" t="s">
        <v>22</v>
      </c>
      <c r="C39" s="98"/>
      <c r="D39" s="96"/>
      <c r="E39" s="96"/>
      <c r="F39" s="96"/>
      <c r="G39" s="96"/>
      <c r="H39" s="96"/>
      <c r="I39" s="138"/>
      <c r="J39" s="96"/>
      <c r="K39" s="96"/>
      <c r="L39" s="96"/>
      <c r="M39" s="96"/>
      <c r="N39" s="96"/>
    </row>
    <row r="40" spans="1:14" x14ac:dyDescent="0.3">
      <c r="A40" s="229" t="s">
        <v>18</v>
      </c>
      <c r="B40" s="230"/>
      <c r="C40" s="103">
        <f>SUM(C37:C39)</f>
        <v>12000</v>
      </c>
      <c r="D40" s="104" t="s">
        <v>77</v>
      </c>
      <c r="E40" s="104" t="s">
        <v>77</v>
      </c>
      <c r="F40" s="104" t="s">
        <v>77</v>
      </c>
      <c r="G40" s="104" t="s">
        <v>77</v>
      </c>
      <c r="H40" s="104">
        <v>1</v>
      </c>
      <c r="I40" s="104" t="s">
        <v>78</v>
      </c>
      <c r="J40" s="104" t="s">
        <v>77</v>
      </c>
      <c r="K40" s="104" t="s">
        <v>77</v>
      </c>
      <c r="L40" s="104" t="s">
        <v>77</v>
      </c>
      <c r="M40" s="104" t="s">
        <v>77</v>
      </c>
      <c r="N40" s="104" t="s">
        <v>77</v>
      </c>
    </row>
    <row r="41" spans="1:14" s="89" customFormat="1" x14ac:dyDescent="0.3">
      <c r="A41" s="228" t="s">
        <v>25</v>
      </c>
      <c r="B41" s="228"/>
      <c r="C41" s="228"/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</row>
    <row r="42" spans="1:14" s="89" customFormat="1" x14ac:dyDescent="0.3">
      <c r="A42" s="228" t="s">
        <v>369</v>
      </c>
      <c r="B42" s="228"/>
      <c r="C42" s="228"/>
      <c r="D42" s="228"/>
      <c r="E42" s="228"/>
      <c r="F42" s="228"/>
      <c r="G42" s="228"/>
      <c r="H42" s="228"/>
      <c r="I42" s="228"/>
      <c r="J42" s="228"/>
      <c r="K42" s="228"/>
      <c r="L42" s="228"/>
      <c r="M42" s="228"/>
      <c r="N42" s="228"/>
    </row>
    <row r="43" spans="1:14" x14ac:dyDescent="0.3">
      <c r="A43" s="231" t="s">
        <v>17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</row>
    <row r="44" spans="1:14" ht="42" customHeight="1" x14ac:dyDescent="0.3">
      <c r="A44" s="219" t="s">
        <v>1</v>
      </c>
      <c r="B44" s="219" t="s">
        <v>2</v>
      </c>
      <c r="C44" s="223" t="s">
        <v>3</v>
      </c>
      <c r="D44" s="219" t="s">
        <v>12</v>
      </c>
      <c r="E44" s="219" t="s">
        <v>13</v>
      </c>
      <c r="F44" s="219" t="s">
        <v>14</v>
      </c>
      <c r="G44" s="225" t="s">
        <v>84</v>
      </c>
      <c r="H44" s="226"/>
      <c r="I44" s="227"/>
      <c r="J44" s="219" t="s">
        <v>7</v>
      </c>
      <c r="K44" s="219" t="s">
        <v>8</v>
      </c>
      <c r="L44" s="219" t="s">
        <v>9</v>
      </c>
      <c r="M44" s="219" t="s">
        <v>10</v>
      </c>
      <c r="N44" s="221" t="s">
        <v>11</v>
      </c>
    </row>
    <row r="45" spans="1:14" ht="72.75" customHeight="1" x14ac:dyDescent="0.3">
      <c r="A45" s="220"/>
      <c r="B45" s="220"/>
      <c r="C45" s="224"/>
      <c r="D45" s="220"/>
      <c r="E45" s="220"/>
      <c r="F45" s="220"/>
      <c r="G45" s="91" t="s">
        <v>4</v>
      </c>
      <c r="H45" s="91" t="s">
        <v>5</v>
      </c>
      <c r="I45" s="91" t="s">
        <v>6</v>
      </c>
      <c r="J45" s="220"/>
      <c r="K45" s="220"/>
      <c r="L45" s="220"/>
      <c r="M45" s="220"/>
      <c r="N45" s="222"/>
    </row>
    <row r="46" spans="1:14" x14ac:dyDescent="0.3">
      <c r="A46" s="92">
        <v>1</v>
      </c>
      <c r="B46" s="8" t="s">
        <v>180</v>
      </c>
      <c r="C46" s="94">
        <v>1050000</v>
      </c>
      <c r="D46" s="92" t="s">
        <v>255</v>
      </c>
      <c r="E46" s="92"/>
      <c r="F46" s="92"/>
      <c r="G46" s="95"/>
      <c r="H46" s="92"/>
      <c r="I46" s="95" t="s">
        <v>347</v>
      </c>
      <c r="J46" s="109" t="s">
        <v>77</v>
      </c>
      <c r="K46" s="92" t="s">
        <v>38</v>
      </c>
      <c r="L46" s="92" t="s">
        <v>77</v>
      </c>
      <c r="M46" s="92" t="s">
        <v>77</v>
      </c>
      <c r="N46" s="92" t="s">
        <v>77</v>
      </c>
    </row>
    <row r="47" spans="1:14" x14ac:dyDescent="0.3">
      <c r="A47" s="96"/>
      <c r="B47" s="8" t="s">
        <v>181</v>
      </c>
      <c r="C47" s="98"/>
      <c r="D47" s="96" t="s">
        <v>258</v>
      </c>
      <c r="E47" s="96"/>
      <c r="F47" s="96"/>
      <c r="G47" s="138"/>
      <c r="H47" s="96"/>
      <c r="I47" s="96"/>
      <c r="J47" s="110"/>
      <c r="K47" s="96"/>
      <c r="L47" s="96"/>
      <c r="M47" s="96"/>
      <c r="N47" s="96"/>
    </row>
    <row r="48" spans="1:14" x14ac:dyDescent="0.3">
      <c r="A48" s="96"/>
      <c r="B48" s="8" t="s">
        <v>182</v>
      </c>
      <c r="C48" s="98"/>
      <c r="D48" s="96"/>
      <c r="E48" s="96"/>
      <c r="F48" s="96"/>
      <c r="G48" s="138"/>
      <c r="H48" s="96"/>
      <c r="I48" s="96"/>
      <c r="J48" s="110"/>
      <c r="K48" s="96"/>
      <c r="L48" s="96"/>
      <c r="M48" s="96"/>
      <c r="N48" s="96"/>
    </row>
    <row r="49" spans="1:14" x14ac:dyDescent="0.3">
      <c r="A49" s="96"/>
      <c r="B49" s="8" t="s">
        <v>183</v>
      </c>
      <c r="C49" s="98"/>
      <c r="D49" s="96"/>
      <c r="E49" s="96"/>
      <c r="F49" s="96"/>
      <c r="G49" s="138"/>
      <c r="H49" s="96"/>
      <c r="I49" s="96"/>
      <c r="J49" s="110"/>
      <c r="K49" s="96"/>
      <c r="L49" s="96"/>
      <c r="M49" s="96"/>
      <c r="N49" s="96"/>
    </row>
    <row r="50" spans="1:14" x14ac:dyDescent="0.3">
      <c r="A50" s="100"/>
      <c r="B50" s="2"/>
      <c r="C50" s="102"/>
      <c r="D50" s="100"/>
      <c r="E50" s="100"/>
      <c r="F50" s="100"/>
      <c r="G50" s="147"/>
      <c r="H50" s="100"/>
      <c r="I50" s="100"/>
      <c r="J50" s="111"/>
      <c r="K50" s="100"/>
      <c r="L50" s="100"/>
      <c r="M50" s="100"/>
      <c r="N50" s="100"/>
    </row>
    <row r="51" spans="1:14" x14ac:dyDescent="0.3">
      <c r="A51" s="96">
        <v>2</v>
      </c>
      <c r="B51" s="8" t="s">
        <v>184</v>
      </c>
      <c r="C51" s="98">
        <v>110400</v>
      </c>
      <c r="D51" s="96" t="s">
        <v>255</v>
      </c>
      <c r="E51" s="96"/>
      <c r="F51" s="96"/>
      <c r="G51" s="138"/>
      <c r="H51" s="138" t="s">
        <v>347</v>
      </c>
      <c r="I51" s="96"/>
      <c r="J51" s="110" t="s">
        <v>77</v>
      </c>
      <c r="K51" s="92" t="s">
        <v>38</v>
      </c>
      <c r="L51" s="96"/>
      <c r="M51" s="96"/>
      <c r="N51" s="96"/>
    </row>
    <row r="52" spans="1:14" x14ac:dyDescent="0.3">
      <c r="A52" s="96"/>
      <c r="B52" s="8" t="s">
        <v>185</v>
      </c>
      <c r="C52" s="98"/>
      <c r="D52" s="96" t="s">
        <v>259</v>
      </c>
      <c r="E52" s="96"/>
      <c r="F52" s="96"/>
      <c r="G52" s="138"/>
      <c r="H52" s="96"/>
      <c r="I52" s="96"/>
      <c r="J52" s="110"/>
      <c r="K52" s="96"/>
      <c r="L52" s="96"/>
      <c r="M52" s="96"/>
      <c r="N52" s="96"/>
    </row>
    <row r="53" spans="1:14" x14ac:dyDescent="0.3">
      <c r="A53" s="96"/>
      <c r="B53" s="8" t="s">
        <v>186</v>
      </c>
      <c r="C53" s="98"/>
      <c r="D53" s="96"/>
      <c r="E53" s="96"/>
      <c r="F53" s="96"/>
      <c r="G53" s="138"/>
      <c r="H53" s="96"/>
      <c r="I53" s="96"/>
      <c r="J53" s="110"/>
      <c r="K53" s="96"/>
      <c r="L53" s="96"/>
      <c r="M53" s="96"/>
      <c r="N53" s="96"/>
    </row>
    <row r="54" spans="1:14" x14ac:dyDescent="0.3">
      <c r="A54" s="96"/>
      <c r="B54" s="8" t="s">
        <v>187</v>
      </c>
      <c r="C54" s="98"/>
      <c r="D54" s="96"/>
      <c r="E54" s="96"/>
      <c r="F54" s="96"/>
      <c r="G54" s="138"/>
      <c r="H54" s="96"/>
      <c r="I54" s="96"/>
      <c r="J54" s="110"/>
      <c r="K54" s="96"/>
      <c r="L54" s="96"/>
      <c r="M54" s="96"/>
      <c r="N54" s="96"/>
    </row>
    <row r="55" spans="1:14" x14ac:dyDescent="0.3">
      <c r="A55" s="96"/>
      <c r="B55" s="8" t="s">
        <v>188</v>
      </c>
      <c r="C55" s="98"/>
      <c r="D55" s="96"/>
      <c r="E55" s="96"/>
      <c r="F55" s="96"/>
      <c r="G55" s="138"/>
      <c r="H55" s="96"/>
      <c r="I55" s="96"/>
      <c r="J55" s="110"/>
      <c r="K55" s="96"/>
      <c r="L55" s="96"/>
      <c r="M55" s="96"/>
      <c r="N55" s="96"/>
    </row>
    <row r="56" spans="1:14" x14ac:dyDescent="0.3">
      <c r="A56" s="100"/>
      <c r="B56" s="2"/>
      <c r="C56" s="102"/>
      <c r="D56" s="100"/>
      <c r="E56" s="100"/>
      <c r="F56" s="100"/>
      <c r="G56" s="147"/>
      <c r="H56" s="100"/>
      <c r="I56" s="100"/>
      <c r="J56" s="111"/>
      <c r="K56" s="100"/>
      <c r="L56" s="100"/>
      <c r="M56" s="100"/>
      <c r="N56" s="100"/>
    </row>
    <row r="57" spans="1:14" x14ac:dyDescent="0.3">
      <c r="A57" s="96">
        <v>3</v>
      </c>
      <c r="B57" s="8" t="s">
        <v>184</v>
      </c>
      <c r="C57" s="98">
        <v>45000</v>
      </c>
      <c r="D57" s="96" t="s">
        <v>255</v>
      </c>
      <c r="E57" s="96"/>
      <c r="F57" s="96"/>
      <c r="G57" s="138"/>
      <c r="H57" s="138" t="s">
        <v>347</v>
      </c>
      <c r="I57" s="96"/>
      <c r="J57" s="110" t="s">
        <v>77</v>
      </c>
      <c r="K57" s="92" t="s">
        <v>38</v>
      </c>
      <c r="L57" s="96"/>
      <c r="M57" s="96"/>
      <c r="N57" s="96"/>
    </row>
    <row r="58" spans="1:14" x14ac:dyDescent="0.3">
      <c r="A58" s="96"/>
      <c r="B58" s="8" t="s">
        <v>189</v>
      </c>
      <c r="C58" s="98"/>
      <c r="D58" s="96" t="s">
        <v>259</v>
      </c>
      <c r="E58" s="96"/>
      <c r="F58" s="96"/>
      <c r="G58" s="138"/>
      <c r="H58" s="96"/>
      <c r="I58" s="96"/>
      <c r="J58" s="110"/>
      <c r="K58" s="96"/>
      <c r="L58" s="96"/>
      <c r="M58" s="96"/>
      <c r="N58" s="96"/>
    </row>
    <row r="59" spans="1:14" x14ac:dyDescent="0.3">
      <c r="A59" s="96"/>
      <c r="B59" s="8" t="s">
        <v>190</v>
      </c>
      <c r="C59" s="98"/>
      <c r="D59" s="96"/>
      <c r="E59" s="96"/>
      <c r="F59" s="96"/>
      <c r="G59" s="138"/>
      <c r="H59" s="96"/>
      <c r="I59" s="96"/>
      <c r="J59" s="110"/>
      <c r="K59" s="96"/>
      <c r="L59" s="96"/>
      <c r="M59" s="96"/>
      <c r="N59" s="96"/>
    </row>
    <row r="60" spans="1:14" x14ac:dyDescent="0.3">
      <c r="A60" s="96"/>
      <c r="B60" s="8" t="s">
        <v>191</v>
      </c>
      <c r="C60" s="98"/>
      <c r="D60" s="96"/>
      <c r="E60" s="96"/>
      <c r="F60" s="96"/>
      <c r="G60" s="138"/>
      <c r="H60" s="96"/>
      <c r="I60" s="96"/>
      <c r="J60" s="110"/>
      <c r="K60" s="96"/>
      <c r="L60" s="96"/>
      <c r="M60" s="96"/>
      <c r="N60" s="96"/>
    </row>
    <row r="61" spans="1:14" x14ac:dyDescent="0.3">
      <c r="A61" s="96"/>
      <c r="B61" s="8" t="s">
        <v>188</v>
      </c>
      <c r="C61" s="98"/>
      <c r="D61" s="96"/>
      <c r="E61" s="96"/>
      <c r="F61" s="96"/>
      <c r="G61" s="138"/>
      <c r="H61" s="96"/>
      <c r="I61" s="96"/>
      <c r="J61" s="110"/>
      <c r="K61" s="96"/>
      <c r="L61" s="96"/>
      <c r="M61" s="96"/>
      <c r="N61" s="96"/>
    </row>
    <row r="62" spans="1:14" x14ac:dyDescent="0.3">
      <c r="A62" s="96"/>
      <c r="B62" s="8"/>
      <c r="C62" s="98"/>
      <c r="D62" s="96"/>
      <c r="E62" s="96"/>
      <c r="F62" s="96"/>
      <c r="G62" s="138"/>
      <c r="H62" s="96"/>
      <c r="I62" s="96"/>
      <c r="J62" s="110"/>
      <c r="K62" s="96"/>
      <c r="L62" s="96"/>
      <c r="M62" s="96"/>
      <c r="N62" s="96"/>
    </row>
    <row r="63" spans="1:14" x14ac:dyDescent="0.3">
      <c r="A63" s="100"/>
      <c r="B63" s="101"/>
      <c r="C63" s="102"/>
      <c r="D63" s="101"/>
      <c r="E63" s="100"/>
      <c r="F63" s="100"/>
      <c r="G63" s="100"/>
      <c r="H63" s="100"/>
      <c r="I63" s="100"/>
      <c r="J63" s="111"/>
      <c r="K63" s="100"/>
      <c r="L63" s="100"/>
      <c r="M63" s="100"/>
      <c r="N63" s="100"/>
    </row>
    <row r="64" spans="1:14" x14ac:dyDescent="0.3">
      <c r="A64" s="229" t="s">
        <v>18</v>
      </c>
      <c r="B64" s="230"/>
      <c r="C64" s="103">
        <f>SUM(C46:C63)</f>
        <v>1205400</v>
      </c>
      <c r="D64" s="104" t="s">
        <v>77</v>
      </c>
      <c r="E64" s="104" t="s">
        <v>77</v>
      </c>
      <c r="F64" s="104" t="s">
        <v>77</v>
      </c>
      <c r="G64" s="104" t="s">
        <v>77</v>
      </c>
      <c r="H64" s="104">
        <v>2</v>
      </c>
      <c r="I64" s="104">
        <v>1</v>
      </c>
      <c r="J64" s="112" t="s">
        <v>77</v>
      </c>
      <c r="K64" s="107" t="s">
        <v>77</v>
      </c>
      <c r="L64" s="107" t="s">
        <v>77</v>
      </c>
      <c r="M64" s="107" t="s">
        <v>77</v>
      </c>
      <c r="N64" s="107" t="s">
        <v>77</v>
      </c>
    </row>
    <row r="65" spans="1:14" s="89" customFormat="1" x14ac:dyDescent="0.3">
      <c r="A65" s="228" t="s">
        <v>25</v>
      </c>
      <c r="B65" s="228"/>
      <c r="C65" s="228"/>
      <c r="D65" s="228"/>
      <c r="E65" s="228"/>
      <c r="F65" s="228"/>
      <c r="G65" s="228"/>
      <c r="H65" s="228"/>
      <c r="I65" s="228"/>
      <c r="J65" s="228"/>
      <c r="K65" s="228"/>
      <c r="L65" s="228"/>
      <c r="M65" s="228"/>
      <c r="N65" s="228"/>
    </row>
    <row r="66" spans="1:14" s="89" customFormat="1" x14ac:dyDescent="0.3">
      <c r="A66" s="228" t="s">
        <v>372</v>
      </c>
      <c r="B66" s="228"/>
      <c r="C66" s="228"/>
      <c r="D66" s="228"/>
      <c r="E66" s="228"/>
      <c r="F66" s="228"/>
      <c r="G66" s="228"/>
      <c r="H66" s="228"/>
      <c r="I66" s="228"/>
      <c r="J66" s="228"/>
      <c r="K66" s="228"/>
      <c r="L66" s="228"/>
      <c r="M66" s="228"/>
      <c r="N66" s="228"/>
    </row>
    <row r="67" spans="1:14" x14ac:dyDescent="0.3">
      <c r="A67" s="231" t="s">
        <v>17</v>
      </c>
      <c r="B67" s="231"/>
      <c r="C67" s="231"/>
      <c r="D67" s="231"/>
      <c r="E67" s="231"/>
      <c r="F67" s="231"/>
      <c r="G67" s="231"/>
      <c r="H67" s="231"/>
      <c r="I67" s="231"/>
      <c r="J67" s="231"/>
      <c r="K67" s="231"/>
      <c r="L67" s="231"/>
      <c r="M67" s="231"/>
      <c r="N67" s="231"/>
    </row>
    <row r="68" spans="1:14" ht="42" customHeight="1" x14ac:dyDescent="0.3">
      <c r="A68" s="219" t="s">
        <v>1</v>
      </c>
      <c r="B68" s="219" t="s">
        <v>2</v>
      </c>
      <c r="C68" s="223" t="s">
        <v>3</v>
      </c>
      <c r="D68" s="219" t="s">
        <v>12</v>
      </c>
      <c r="E68" s="219" t="s">
        <v>13</v>
      </c>
      <c r="F68" s="219" t="s">
        <v>14</v>
      </c>
      <c r="G68" s="225" t="s">
        <v>84</v>
      </c>
      <c r="H68" s="226"/>
      <c r="I68" s="227"/>
      <c r="J68" s="219" t="s">
        <v>7</v>
      </c>
      <c r="K68" s="219" t="s">
        <v>8</v>
      </c>
      <c r="L68" s="219" t="s">
        <v>9</v>
      </c>
      <c r="M68" s="219" t="s">
        <v>10</v>
      </c>
      <c r="N68" s="221" t="s">
        <v>11</v>
      </c>
    </row>
    <row r="69" spans="1:14" ht="72.75" customHeight="1" x14ac:dyDescent="0.3">
      <c r="A69" s="220"/>
      <c r="B69" s="220"/>
      <c r="C69" s="224"/>
      <c r="D69" s="220"/>
      <c r="E69" s="220"/>
      <c r="F69" s="220"/>
      <c r="G69" s="91" t="s">
        <v>4</v>
      </c>
      <c r="H69" s="91" t="s">
        <v>5</v>
      </c>
      <c r="I69" s="91" t="s">
        <v>6</v>
      </c>
      <c r="J69" s="220"/>
      <c r="K69" s="220"/>
      <c r="L69" s="220"/>
      <c r="M69" s="220"/>
      <c r="N69" s="222"/>
    </row>
    <row r="70" spans="1:14" x14ac:dyDescent="0.3">
      <c r="A70" s="92">
        <v>1</v>
      </c>
      <c r="B70" s="162" t="s">
        <v>370</v>
      </c>
      <c r="C70" s="94">
        <v>5402000</v>
      </c>
      <c r="D70" s="92" t="s">
        <v>253</v>
      </c>
      <c r="E70" s="114"/>
      <c r="F70" s="92"/>
      <c r="G70" s="92"/>
      <c r="H70" s="95"/>
      <c r="I70" s="95" t="s">
        <v>347</v>
      </c>
      <c r="J70" s="109" t="s">
        <v>77</v>
      </c>
      <c r="K70" s="92" t="s">
        <v>80</v>
      </c>
      <c r="L70" s="92" t="s">
        <v>77</v>
      </c>
      <c r="M70" s="92" t="s">
        <v>77</v>
      </c>
      <c r="N70" s="96" t="s">
        <v>305</v>
      </c>
    </row>
    <row r="71" spans="1:14" x14ac:dyDescent="0.3">
      <c r="A71" s="96"/>
      <c r="B71" s="162" t="s">
        <v>0</v>
      </c>
      <c r="C71" s="98"/>
      <c r="D71" s="96" t="s">
        <v>308</v>
      </c>
      <c r="E71" s="141"/>
      <c r="F71" s="96"/>
      <c r="G71" s="96"/>
      <c r="H71" s="138"/>
      <c r="I71" s="96"/>
      <c r="J71" s="110"/>
      <c r="K71" s="96"/>
      <c r="L71" s="96"/>
      <c r="M71" s="96"/>
      <c r="N71" s="96" t="s">
        <v>306</v>
      </c>
    </row>
    <row r="72" spans="1:14" x14ac:dyDescent="0.3">
      <c r="A72" s="96"/>
      <c r="B72" s="162" t="s">
        <v>371</v>
      </c>
      <c r="C72" s="98"/>
      <c r="D72" s="96"/>
      <c r="E72" s="141"/>
      <c r="F72" s="96"/>
      <c r="G72" s="96"/>
      <c r="H72" s="138"/>
      <c r="I72" s="96"/>
      <c r="J72" s="110"/>
      <c r="K72" s="96"/>
      <c r="L72" s="96"/>
      <c r="M72" s="96"/>
      <c r="N72" s="96"/>
    </row>
    <row r="73" spans="1:14" x14ac:dyDescent="0.3">
      <c r="A73" s="96"/>
      <c r="B73" s="162" t="s">
        <v>16</v>
      </c>
      <c r="C73" s="98"/>
      <c r="D73" s="96"/>
      <c r="E73" s="141"/>
      <c r="F73" s="96"/>
      <c r="G73" s="96"/>
      <c r="H73" s="138"/>
      <c r="I73" s="96"/>
      <c r="J73" s="110"/>
      <c r="K73" s="96"/>
      <c r="L73" s="96"/>
      <c r="M73" s="96"/>
      <c r="N73" s="96"/>
    </row>
    <row r="74" spans="1:14" x14ac:dyDescent="0.3">
      <c r="A74" s="96"/>
      <c r="B74" s="163" t="s">
        <v>282</v>
      </c>
      <c r="C74" s="98"/>
      <c r="D74" s="96"/>
      <c r="E74" s="141"/>
      <c r="F74" s="96"/>
      <c r="G74" s="96"/>
      <c r="H74" s="138"/>
      <c r="I74" s="96"/>
      <c r="J74" s="110"/>
      <c r="K74" s="96"/>
      <c r="L74" s="96"/>
      <c r="M74" s="96"/>
      <c r="N74" s="96"/>
    </row>
    <row r="75" spans="1:14" x14ac:dyDescent="0.3">
      <c r="A75" s="229" t="s">
        <v>18</v>
      </c>
      <c r="B75" s="230"/>
      <c r="C75" s="103">
        <f>SUM(C70:C74)</f>
        <v>5402000</v>
      </c>
      <c r="D75" s="104" t="s">
        <v>77</v>
      </c>
      <c r="E75" s="104" t="s">
        <v>77</v>
      </c>
      <c r="F75" s="104" t="s">
        <v>77</v>
      </c>
      <c r="G75" s="104" t="s">
        <v>77</v>
      </c>
      <c r="H75" s="104" t="s">
        <v>77</v>
      </c>
      <c r="I75" s="104">
        <v>1</v>
      </c>
      <c r="J75" s="112"/>
      <c r="K75" s="107" t="s">
        <v>77</v>
      </c>
      <c r="L75" s="107" t="s">
        <v>77</v>
      </c>
      <c r="M75" s="107" t="s">
        <v>77</v>
      </c>
      <c r="N75" s="107" t="s">
        <v>77</v>
      </c>
    </row>
    <row r="76" spans="1:14" s="89" customFormat="1" x14ac:dyDescent="0.3">
      <c r="A76" s="228" t="s">
        <v>25</v>
      </c>
      <c r="B76" s="228"/>
      <c r="C76" s="228"/>
      <c r="D76" s="228"/>
      <c r="E76" s="228"/>
      <c r="F76" s="228"/>
      <c r="G76" s="228"/>
      <c r="H76" s="228"/>
      <c r="I76" s="228"/>
      <c r="J76" s="228"/>
      <c r="K76" s="228"/>
      <c r="L76" s="228"/>
      <c r="M76" s="228"/>
      <c r="N76" s="228"/>
    </row>
    <row r="77" spans="1:14" s="89" customFormat="1" x14ac:dyDescent="0.3">
      <c r="A77" s="228" t="s">
        <v>373</v>
      </c>
      <c r="B77" s="228"/>
      <c r="C77" s="228"/>
      <c r="D77" s="228"/>
      <c r="E77" s="228"/>
      <c r="F77" s="228"/>
      <c r="G77" s="228"/>
      <c r="H77" s="228"/>
      <c r="I77" s="228"/>
      <c r="J77" s="228"/>
      <c r="K77" s="228"/>
      <c r="L77" s="228"/>
      <c r="M77" s="228"/>
      <c r="N77" s="228"/>
    </row>
    <row r="78" spans="1:14" x14ac:dyDescent="0.3">
      <c r="A78" s="231" t="s">
        <v>17</v>
      </c>
      <c r="B78" s="231"/>
      <c r="C78" s="231"/>
      <c r="D78" s="231"/>
      <c r="E78" s="231"/>
      <c r="F78" s="231"/>
      <c r="G78" s="231"/>
      <c r="H78" s="231"/>
      <c r="I78" s="231"/>
      <c r="J78" s="231"/>
      <c r="K78" s="231"/>
      <c r="L78" s="231"/>
      <c r="M78" s="231"/>
      <c r="N78" s="231"/>
    </row>
    <row r="79" spans="1:14" ht="42" customHeight="1" x14ac:dyDescent="0.3">
      <c r="A79" s="219" t="s">
        <v>1</v>
      </c>
      <c r="B79" s="219" t="s">
        <v>2</v>
      </c>
      <c r="C79" s="223" t="s">
        <v>3</v>
      </c>
      <c r="D79" s="219" t="s">
        <v>12</v>
      </c>
      <c r="E79" s="219" t="s">
        <v>13</v>
      </c>
      <c r="F79" s="219" t="s">
        <v>14</v>
      </c>
      <c r="G79" s="225" t="s">
        <v>84</v>
      </c>
      <c r="H79" s="226"/>
      <c r="I79" s="227"/>
      <c r="J79" s="219" t="s">
        <v>7</v>
      </c>
      <c r="K79" s="219" t="s">
        <v>8</v>
      </c>
      <c r="L79" s="219" t="s">
        <v>9</v>
      </c>
      <c r="M79" s="219" t="s">
        <v>10</v>
      </c>
      <c r="N79" s="221" t="s">
        <v>11</v>
      </c>
    </row>
    <row r="80" spans="1:14" ht="72.75" customHeight="1" x14ac:dyDescent="0.3">
      <c r="A80" s="220"/>
      <c r="B80" s="220"/>
      <c r="C80" s="224"/>
      <c r="D80" s="220"/>
      <c r="E80" s="220"/>
      <c r="F80" s="220"/>
      <c r="G80" s="91" t="s">
        <v>4</v>
      </c>
      <c r="H80" s="91" t="s">
        <v>5</v>
      </c>
      <c r="I80" s="91" t="s">
        <v>6</v>
      </c>
      <c r="J80" s="220"/>
      <c r="K80" s="220"/>
      <c r="L80" s="220"/>
      <c r="M80" s="220"/>
      <c r="N80" s="222"/>
    </row>
    <row r="81" spans="1:14" x14ac:dyDescent="0.3">
      <c r="A81" s="92">
        <v>1</v>
      </c>
      <c r="B81" s="162" t="s">
        <v>374</v>
      </c>
      <c r="C81" s="94">
        <v>8382000</v>
      </c>
      <c r="D81" s="92" t="s">
        <v>253</v>
      </c>
      <c r="E81" s="114"/>
      <c r="F81" s="92"/>
      <c r="G81" s="92"/>
      <c r="H81" s="95"/>
      <c r="I81" s="95" t="s">
        <v>347</v>
      </c>
      <c r="J81" s="109" t="s">
        <v>77</v>
      </c>
      <c r="K81" s="92" t="s">
        <v>80</v>
      </c>
      <c r="L81" s="92" t="s">
        <v>77</v>
      </c>
      <c r="M81" s="92" t="s">
        <v>77</v>
      </c>
      <c r="N81" s="96" t="s">
        <v>81</v>
      </c>
    </row>
    <row r="82" spans="1:14" x14ac:dyDescent="0.3">
      <c r="A82" s="96"/>
      <c r="B82" s="162" t="s">
        <v>0</v>
      </c>
      <c r="C82" s="98"/>
      <c r="D82" s="96" t="s">
        <v>308</v>
      </c>
      <c r="E82" s="141"/>
      <c r="F82" s="96"/>
      <c r="G82" s="96"/>
      <c r="H82" s="138"/>
      <c r="I82" s="96"/>
      <c r="J82" s="110"/>
      <c r="K82" s="96"/>
      <c r="L82" s="96"/>
      <c r="M82" s="96"/>
      <c r="N82" s="96" t="s">
        <v>406</v>
      </c>
    </row>
    <row r="83" spans="1:14" x14ac:dyDescent="0.3">
      <c r="A83" s="96"/>
      <c r="B83" s="162" t="s">
        <v>371</v>
      </c>
      <c r="C83" s="98"/>
      <c r="D83" s="96"/>
      <c r="E83" s="141"/>
      <c r="F83" s="96"/>
      <c r="G83" s="96"/>
      <c r="H83" s="138"/>
      <c r="I83" s="96"/>
      <c r="J83" s="110"/>
      <c r="K83" s="96"/>
      <c r="L83" s="96"/>
      <c r="M83" s="96"/>
      <c r="N83" s="96"/>
    </row>
    <row r="84" spans="1:14" x14ac:dyDescent="0.3">
      <c r="A84" s="100"/>
      <c r="B84" s="167" t="s">
        <v>16</v>
      </c>
      <c r="C84" s="102"/>
      <c r="D84" s="100"/>
      <c r="E84" s="168"/>
      <c r="F84" s="100"/>
      <c r="G84" s="100"/>
      <c r="H84" s="147"/>
      <c r="I84" s="100"/>
      <c r="J84" s="111"/>
      <c r="K84" s="100"/>
      <c r="L84" s="100"/>
      <c r="M84" s="100"/>
      <c r="N84" s="100"/>
    </row>
    <row r="85" spans="1:14" ht="42" customHeight="1" x14ac:dyDescent="0.3">
      <c r="A85" s="219" t="s">
        <v>1</v>
      </c>
      <c r="B85" s="219" t="s">
        <v>2</v>
      </c>
      <c r="C85" s="223" t="s">
        <v>3</v>
      </c>
      <c r="D85" s="219" t="s">
        <v>12</v>
      </c>
      <c r="E85" s="219" t="s">
        <v>13</v>
      </c>
      <c r="F85" s="219" t="s">
        <v>14</v>
      </c>
      <c r="G85" s="225" t="s">
        <v>84</v>
      </c>
      <c r="H85" s="226"/>
      <c r="I85" s="227"/>
      <c r="J85" s="219" t="s">
        <v>7</v>
      </c>
      <c r="K85" s="219" t="s">
        <v>8</v>
      </c>
      <c r="L85" s="219" t="s">
        <v>9</v>
      </c>
      <c r="M85" s="219" t="s">
        <v>10</v>
      </c>
      <c r="N85" s="221" t="s">
        <v>11</v>
      </c>
    </row>
    <row r="86" spans="1:14" ht="72.75" customHeight="1" x14ac:dyDescent="0.3">
      <c r="A86" s="220"/>
      <c r="B86" s="220"/>
      <c r="C86" s="224"/>
      <c r="D86" s="220"/>
      <c r="E86" s="220"/>
      <c r="F86" s="220"/>
      <c r="G86" s="91" t="s">
        <v>4</v>
      </c>
      <c r="H86" s="91" t="s">
        <v>5</v>
      </c>
      <c r="I86" s="91" t="s">
        <v>6</v>
      </c>
      <c r="J86" s="220"/>
      <c r="K86" s="220"/>
      <c r="L86" s="220"/>
      <c r="M86" s="220"/>
      <c r="N86" s="222"/>
    </row>
    <row r="87" spans="1:14" x14ac:dyDescent="0.3">
      <c r="A87" s="96">
        <v>2</v>
      </c>
      <c r="B87" s="97" t="s">
        <v>404</v>
      </c>
      <c r="C87" s="98">
        <v>1170000</v>
      </c>
      <c r="D87" s="92" t="s">
        <v>253</v>
      </c>
      <c r="E87" s="141"/>
      <c r="F87" s="96"/>
      <c r="G87" s="96"/>
      <c r="H87" s="138"/>
      <c r="I87" s="138" t="s">
        <v>347</v>
      </c>
      <c r="J87" s="110" t="s">
        <v>77</v>
      </c>
      <c r="K87" s="92" t="s">
        <v>80</v>
      </c>
      <c r="L87" s="92" t="s">
        <v>77</v>
      </c>
      <c r="M87" s="92" t="s">
        <v>77</v>
      </c>
      <c r="N87" s="96" t="s">
        <v>81</v>
      </c>
    </row>
    <row r="88" spans="1:14" x14ac:dyDescent="0.3">
      <c r="A88" s="96"/>
      <c r="B88" s="97" t="s">
        <v>194</v>
      </c>
      <c r="C88" s="98"/>
      <c r="D88" s="96" t="s">
        <v>308</v>
      </c>
      <c r="E88" s="141"/>
      <c r="F88" s="96"/>
      <c r="G88" s="96"/>
      <c r="H88" s="138"/>
      <c r="I88" s="96"/>
      <c r="J88" s="110"/>
      <c r="K88" s="96"/>
      <c r="L88" s="96"/>
      <c r="M88" s="96"/>
      <c r="N88" s="96" t="s">
        <v>406</v>
      </c>
    </row>
    <row r="89" spans="1:14" x14ac:dyDescent="0.3">
      <c r="A89" s="96"/>
      <c r="B89" s="97" t="s">
        <v>430</v>
      </c>
      <c r="C89" s="98"/>
      <c r="D89" s="96"/>
      <c r="E89" s="141"/>
      <c r="F89" s="96"/>
      <c r="G89" s="96"/>
      <c r="H89" s="138"/>
      <c r="I89" s="96"/>
      <c r="J89" s="110"/>
      <c r="K89" s="96"/>
      <c r="L89" s="96"/>
      <c r="M89" s="96"/>
      <c r="N89" s="96"/>
    </row>
    <row r="90" spans="1:14" x14ac:dyDescent="0.3">
      <c r="A90" s="96"/>
      <c r="B90" s="97" t="s">
        <v>16</v>
      </c>
      <c r="C90" s="98"/>
      <c r="D90" s="96"/>
      <c r="E90" s="141"/>
      <c r="F90" s="96"/>
      <c r="G90" s="96"/>
      <c r="H90" s="138"/>
      <c r="I90" s="96"/>
      <c r="J90" s="110"/>
      <c r="K90" s="96"/>
      <c r="L90" s="96"/>
      <c r="M90" s="96"/>
      <c r="N90" s="96"/>
    </row>
    <row r="91" spans="1:14" x14ac:dyDescent="0.3">
      <c r="A91" s="96"/>
      <c r="B91" s="165" t="s">
        <v>282</v>
      </c>
      <c r="C91" s="98"/>
      <c r="D91" s="96"/>
      <c r="E91" s="141"/>
      <c r="F91" s="96"/>
      <c r="G91" s="96"/>
      <c r="H91" s="138"/>
      <c r="I91" s="96"/>
      <c r="J91" s="110"/>
      <c r="K91" s="96"/>
      <c r="L91" s="96"/>
      <c r="M91" s="96"/>
      <c r="N91" s="96"/>
    </row>
    <row r="92" spans="1:14" x14ac:dyDescent="0.3">
      <c r="A92" s="100"/>
      <c r="B92" s="101"/>
      <c r="C92" s="102"/>
      <c r="D92" s="100"/>
      <c r="E92" s="168"/>
      <c r="F92" s="100"/>
      <c r="G92" s="100"/>
      <c r="H92" s="147"/>
      <c r="I92" s="100"/>
      <c r="J92" s="111"/>
      <c r="K92" s="100"/>
      <c r="L92" s="100"/>
      <c r="M92" s="100"/>
      <c r="N92" s="100"/>
    </row>
    <row r="93" spans="1:14" x14ac:dyDescent="0.3">
      <c r="A93" s="96">
        <v>3</v>
      </c>
      <c r="B93" s="97" t="s">
        <v>426</v>
      </c>
      <c r="C93" s="98">
        <v>1007000</v>
      </c>
      <c r="D93" s="96" t="s">
        <v>253</v>
      </c>
      <c r="E93" s="141"/>
      <c r="F93" s="96"/>
      <c r="G93" s="96"/>
      <c r="H93" s="138"/>
      <c r="I93" s="138" t="s">
        <v>347</v>
      </c>
      <c r="J93" s="110" t="s">
        <v>77</v>
      </c>
      <c r="K93" s="92" t="s">
        <v>80</v>
      </c>
      <c r="L93" s="92" t="s">
        <v>77</v>
      </c>
      <c r="M93" s="92" t="s">
        <v>77</v>
      </c>
      <c r="N93" s="96" t="s">
        <v>81</v>
      </c>
    </row>
    <row r="94" spans="1:14" x14ac:dyDescent="0.3">
      <c r="A94" s="96"/>
      <c r="B94" s="97" t="s">
        <v>427</v>
      </c>
      <c r="C94" s="98"/>
      <c r="D94" s="96" t="s">
        <v>308</v>
      </c>
      <c r="E94" s="141"/>
      <c r="F94" s="96"/>
      <c r="G94" s="96"/>
      <c r="H94" s="138"/>
      <c r="I94" s="96"/>
      <c r="J94" s="110"/>
      <c r="K94" s="96"/>
      <c r="L94" s="96"/>
      <c r="M94" s="96"/>
      <c r="N94" s="96" t="s">
        <v>406</v>
      </c>
    </row>
    <row r="95" spans="1:14" x14ac:dyDescent="0.3">
      <c r="A95" s="96"/>
      <c r="B95" s="97" t="s">
        <v>428</v>
      </c>
      <c r="C95" s="98"/>
      <c r="D95" s="96"/>
      <c r="E95" s="141"/>
      <c r="F95" s="96"/>
      <c r="G95" s="96"/>
      <c r="H95" s="138"/>
      <c r="I95" s="96"/>
      <c r="J95" s="110"/>
      <c r="K95" s="96"/>
      <c r="L95" s="96"/>
      <c r="M95" s="96"/>
      <c r="N95" s="96"/>
    </row>
    <row r="96" spans="1:14" x14ac:dyDescent="0.3">
      <c r="A96" s="96"/>
      <c r="B96" s="97" t="s">
        <v>375</v>
      </c>
      <c r="C96" s="98"/>
      <c r="D96" s="96"/>
      <c r="E96" s="141"/>
      <c r="F96" s="96"/>
      <c r="G96" s="96"/>
      <c r="H96" s="138"/>
      <c r="I96" s="96"/>
      <c r="J96" s="110"/>
      <c r="K96" s="96"/>
      <c r="L96" s="96"/>
      <c r="M96" s="96"/>
      <c r="N96" s="96"/>
    </row>
    <row r="97" spans="1:14" x14ac:dyDescent="0.3">
      <c r="A97" s="96"/>
      <c r="B97" s="97" t="s">
        <v>429</v>
      </c>
      <c r="C97" s="98"/>
      <c r="D97" s="96"/>
      <c r="E97" s="141"/>
      <c r="F97" s="96"/>
      <c r="G97" s="96"/>
      <c r="H97" s="138"/>
      <c r="I97" s="96"/>
      <c r="J97" s="110"/>
      <c r="K97" s="96"/>
      <c r="L97" s="96"/>
      <c r="M97" s="96"/>
      <c r="N97" s="96"/>
    </row>
    <row r="98" spans="1:14" x14ac:dyDescent="0.3">
      <c r="A98" s="96"/>
      <c r="B98" s="97" t="s">
        <v>282</v>
      </c>
      <c r="C98" s="98"/>
      <c r="D98" s="96"/>
      <c r="E98" s="141"/>
      <c r="F98" s="96"/>
      <c r="G98" s="96"/>
      <c r="H98" s="138"/>
      <c r="I98" s="96"/>
      <c r="J98" s="110"/>
      <c r="K98" s="96"/>
      <c r="L98" s="96"/>
      <c r="M98" s="96"/>
      <c r="N98" s="96"/>
    </row>
    <row r="99" spans="1:14" x14ac:dyDescent="0.3">
      <c r="A99" s="100"/>
      <c r="B99" s="101"/>
      <c r="C99" s="102"/>
      <c r="D99" s="100"/>
      <c r="E99" s="168"/>
      <c r="F99" s="100"/>
      <c r="G99" s="100"/>
      <c r="H99" s="147"/>
      <c r="I99" s="100"/>
      <c r="J99" s="111"/>
      <c r="K99" s="100"/>
      <c r="L99" s="100"/>
      <c r="M99" s="100"/>
      <c r="N99" s="100"/>
    </row>
    <row r="100" spans="1:14" x14ac:dyDescent="0.3">
      <c r="A100" s="96">
        <v>4</v>
      </c>
      <c r="B100" s="97" t="s">
        <v>192</v>
      </c>
      <c r="C100" s="98">
        <v>7791000</v>
      </c>
      <c r="D100" s="96"/>
      <c r="E100" s="141"/>
      <c r="F100" s="96"/>
      <c r="G100" s="96"/>
      <c r="H100" s="138"/>
      <c r="I100" s="138" t="s">
        <v>347</v>
      </c>
      <c r="J100" s="110" t="s">
        <v>77</v>
      </c>
      <c r="K100" s="92" t="s">
        <v>80</v>
      </c>
      <c r="L100" s="92" t="s">
        <v>77</v>
      </c>
      <c r="M100" s="92" t="s">
        <v>77</v>
      </c>
      <c r="N100" s="96" t="s">
        <v>77</v>
      </c>
    </row>
    <row r="101" spans="1:14" x14ac:dyDescent="0.3">
      <c r="A101" s="96"/>
      <c r="B101" s="97" t="s">
        <v>193</v>
      </c>
      <c r="C101" s="98"/>
      <c r="D101" s="96"/>
      <c r="E101" s="141"/>
      <c r="F101" s="96"/>
      <c r="G101" s="96"/>
      <c r="H101" s="138"/>
      <c r="I101" s="96"/>
      <c r="J101" s="110"/>
      <c r="K101" s="96"/>
      <c r="L101" s="96"/>
      <c r="M101" s="96"/>
      <c r="N101" s="96"/>
    </row>
    <row r="102" spans="1:14" x14ac:dyDescent="0.3">
      <c r="A102" s="96"/>
      <c r="B102" s="97" t="s">
        <v>194</v>
      </c>
      <c r="C102" s="98"/>
      <c r="D102" s="96"/>
      <c r="E102" s="141"/>
      <c r="F102" s="96"/>
      <c r="G102" s="96"/>
      <c r="H102" s="138"/>
      <c r="I102" s="96"/>
      <c r="J102" s="110"/>
      <c r="K102" s="96"/>
      <c r="L102" s="96"/>
      <c r="M102" s="96"/>
      <c r="N102" s="96"/>
    </row>
    <row r="103" spans="1:14" x14ac:dyDescent="0.3">
      <c r="A103" s="96"/>
      <c r="B103" s="97" t="s">
        <v>195</v>
      </c>
      <c r="C103" s="98"/>
      <c r="D103" s="96"/>
      <c r="E103" s="141"/>
      <c r="F103" s="96"/>
      <c r="G103" s="96"/>
      <c r="H103" s="138"/>
      <c r="I103" s="96"/>
      <c r="J103" s="110"/>
      <c r="K103" s="96"/>
      <c r="L103" s="96"/>
      <c r="M103" s="96"/>
      <c r="N103" s="96"/>
    </row>
    <row r="104" spans="1:14" x14ac:dyDescent="0.3">
      <c r="A104" s="96"/>
      <c r="B104" s="97" t="s">
        <v>30</v>
      </c>
      <c r="C104" s="98"/>
      <c r="D104" s="96"/>
      <c r="E104" s="141"/>
      <c r="F104" s="96"/>
      <c r="G104" s="96"/>
      <c r="H104" s="138"/>
      <c r="I104" s="96"/>
      <c r="J104" s="110"/>
      <c r="K104" s="96"/>
      <c r="L104" s="96"/>
      <c r="M104" s="96"/>
      <c r="N104" s="96"/>
    </row>
    <row r="105" spans="1:14" x14ac:dyDescent="0.3">
      <c r="A105" s="96"/>
      <c r="B105" s="97"/>
      <c r="C105" s="98"/>
      <c r="D105" s="96"/>
      <c r="E105" s="141"/>
      <c r="F105" s="96"/>
      <c r="G105" s="96"/>
      <c r="H105" s="138"/>
      <c r="I105" s="96"/>
      <c r="J105" s="110"/>
      <c r="K105" s="96"/>
      <c r="L105" s="96"/>
      <c r="M105" s="96"/>
      <c r="N105" s="96"/>
    </row>
    <row r="106" spans="1:14" x14ac:dyDescent="0.3">
      <c r="A106" s="96"/>
      <c r="B106" s="101"/>
      <c r="C106" s="98"/>
      <c r="D106" s="96"/>
      <c r="E106" s="141"/>
      <c r="F106" s="96"/>
      <c r="G106" s="96"/>
      <c r="H106" s="138"/>
      <c r="I106" s="96"/>
      <c r="J106" s="110"/>
      <c r="K106" s="96"/>
      <c r="L106" s="96"/>
      <c r="M106" s="96"/>
      <c r="N106" s="96"/>
    </row>
    <row r="107" spans="1:14" x14ac:dyDescent="0.3">
      <c r="A107" s="229" t="s">
        <v>18</v>
      </c>
      <c r="B107" s="230"/>
      <c r="C107" s="149">
        <f>SUM(C81:C106)</f>
        <v>18350000</v>
      </c>
      <c r="D107" s="104" t="s">
        <v>77</v>
      </c>
      <c r="E107" s="104" t="s">
        <v>77</v>
      </c>
      <c r="F107" s="104" t="s">
        <v>77</v>
      </c>
      <c r="G107" s="104" t="s">
        <v>77</v>
      </c>
      <c r="H107" s="104" t="s">
        <v>77</v>
      </c>
      <c r="I107" s="104">
        <v>4</v>
      </c>
      <c r="J107" s="112" t="s">
        <v>77</v>
      </c>
      <c r="K107" s="107" t="s">
        <v>77</v>
      </c>
      <c r="L107" s="107" t="s">
        <v>77</v>
      </c>
      <c r="M107" s="107" t="s">
        <v>77</v>
      </c>
      <c r="N107" s="107" t="s">
        <v>77</v>
      </c>
    </row>
    <row r="108" spans="1:14" x14ac:dyDescent="0.3">
      <c r="A108" s="105"/>
      <c r="B108" s="105"/>
      <c r="C108" s="175"/>
      <c r="D108" s="105"/>
      <c r="E108" s="105"/>
      <c r="F108" s="105"/>
      <c r="G108" s="105"/>
      <c r="H108" s="105"/>
      <c r="I108" s="105"/>
      <c r="J108" s="161"/>
    </row>
    <row r="109" spans="1:14" s="89" customFormat="1" x14ac:dyDescent="0.3">
      <c r="A109" s="228" t="s">
        <v>26</v>
      </c>
      <c r="B109" s="228"/>
      <c r="C109" s="228"/>
      <c r="D109" s="228"/>
      <c r="E109" s="228"/>
      <c r="F109" s="228"/>
      <c r="G109" s="228"/>
      <c r="H109" s="228"/>
      <c r="I109" s="228"/>
      <c r="J109" s="228"/>
      <c r="K109" s="228"/>
      <c r="L109" s="228"/>
      <c r="M109" s="228"/>
      <c r="N109" s="228"/>
    </row>
    <row r="110" spans="1:14" s="89" customFormat="1" x14ac:dyDescent="0.3">
      <c r="A110" s="228" t="s">
        <v>27</v>
      </c>
      <c r="B110" s="228"/>
      <c r="C110" s="228"/>
      <c r="D110" s="228"/>
      <c r="E110" s="228"/>
      <c r="F110" s="228"/>
      <c r="G110" s="228"/>
      <c r="H110" s="228"/>
      <c r="I110" s="228"/>
      <c r="J110" s="228"/>
      <c r="K110" s="228"/>
      <c r="L110" s="228"/>
      <c r="M110" s="228"/>
      <c r="N110" s="228"/>
    </row>
    <row r="111" spans="1:14" x14ac:dyDescent="0.3">
      <c r="A111" s="231" t="s">
        <v>17</v>
      </c>
      <c r="B111" s="231"/>
      <c r="C111" s="231"/>
      <c r="D111" s="231"/>
      <c r="E111" s="231"/>
      <c r="F111" s="231"/>
      <c r="G111" s="231"/>
      <c r="H111" s="231"/>
      <c r="I111" s="231"/>
      <c r="J111" s="231"/>
      <c r="K111" s="231"/>
      <c r="L111" s="231"/>
      <c r="M111" s="231"/>
      <c r="N111" s="231"/>
    </row>
    <row r="112" spans="1:14" ht="42" customHeight="1" x14ac:dyDescent="0.3">
      <c r="A112" s="219" t="s">
        <v>1</v>
      </c>
      <c r="B112" s="219" t="s">
        <v>2</v>
      </c>
      <c r="C112" s="223" t="s">
        <v>3</v>
      </c>
      <c r="D112" s="219" t="s">
        <v>12</v>
      </c>
      <c r="E112" s="219" t="s">
        <v>13</v>
      </c>
      <c r="F112" s="219" t="s">
        <v>14</v>
      </c>
      <c r="G112" s="225" t="s">
        <v>84</v>
      </c>
      <c r="H112" s="226"/>
      <c r="I112" s="227"/>
      <c r="J112" s="219" t="s">
        <v>7</v>
      </c>
      <c r="K112" s="219" t="s">
        <v>8</v>
      </c>
      <c r="L112" s="219" t="s">
        <v>9</v>
      </c>
      <c r="M112" s="219" t="s">
        <v>10</v>
      </c>
      <c r="N112" s="221" t="s">
        <v>11</v>
      </c>
    </row>
    <row r="113" spans="1:14" ht="72.75" customHeight="1" x14ac:dyDescent="0.3">
      <c r="A113" s="220"/>
      <c r="B113" s="220"/>
      <c r="C113" s="224"/>
      <c r="D113" s="220"/>
      <c r="E113" s="220"/>
      <c r="F113" s="220"/>
      <c r="G113" s="91" t="s">
        <v>4</v>
      </c>
      <c r="H113" s="91" t="s">
        <v>5</v>
      </c>
      <c r="I113" s="91" t="s">
        <v>6</v>
      </c>
      <c r="J113" s="220"/>
      <c r="K113" s="220"/>
      <c r="L113" s="220"/>
      <c r="M113" s="220"/>
      <c r="N113" s="222"/>
    </row>
    <row r="114" spans="1:14" x14ac:dyDescent="0.3">
      <c r="A114" s="92">
        <v>1</v>
      </c>
      <c r="B114" s="139" t="s">
        <v>196</v>
      </c>
      <c r="C114" s="94">
        <v>1000000</v>
      </c>
      <c r="D114" s="92" t="s">
        <v>255</v>
      </c>
      <c r="E114" s="92"/>
      <c r="F114" s="92"/>
      <c r="G114" s="95"/>
      <c r="H114" s="92"/>
      <c r="I114" s="95" t="s">
        <v>347</v>
      </c>
      <c r="J114" s="109"/>
      <c r="K114" s="92" t="s">
        <v>39</v>
      </c>
      <c r="L114" s="92" t="s">
        <v>77</v>
      </c>
      <c r="M114" s="92" t="s">
        <v>77</v>
      </c>
      <c r="N114" s="92" t="s">
        <v>77</v>
      </c>
    </row>
    <row r="115" spans="1:14" x14ac:dyDescent="0.3">
      <c r="A115" s="96"/>
      <c r="B115" s="139" t="s">
        <v>197</v>
      </c>
      <c r="C115" s="98"/>
      <c r="D115" s="96" t="s">
        <v>136</v>
      </c>
      <c r="E115" s="96"/>
      <c r="F115" s="96"/>
      <c r="G115" s="96"/>
      <c r="H115" s="96"/>
      <c r="I115" s="96"/>
      <c r="J115" s="96"/>
      <c r="K115" s="96"/>
      <c r="L115" s="96"/>
      <c r="M115" s="96"/>
      <c r="N115" s="96"/>
    </row>
    <row r="116" spans="1:14" x14ac:dyDescent="0.3">
      <c r="A116" s="96"/>
      <c r="B116" s="139" t="s">
        <v>198</v>
      </c>
      <c r="C116" s="98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</row>
    <row r="117" spans="1:14" x14ac:dyDescent="0.3">
      <c r="A117" s="100"/>
      <c r="B117" s="146"/>
      <c r="C117" s="102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</row>
    <row r="118" spans="1:14" x14ac:dyDescent="0.3">
      <c r="A118" s="96">
        <v>2</v>
      </c>
      <c r="B118" s="139" t="s">
        <v>199</v>
      </c>
      <c r="C118" s="98">
        <v>1200000</v>
      </c>
      <c r="D118" s="96" t="s">
        <v>260</v>
      </c>
      <c r="E118" s="96"/>
      <c r="F118" s="96"/>
      <c r="G118" s="96"/>
      <c r="H118" s="138" t="s">
        <v>347</v>
      </c>
      <c r="I118" s="96"/>
      <c r="J118" s="177">
        <v>134217.76</v>
      </c>
      <c r="K118" s="96" t="s">
        <v>39</v>
      </c>
      <c r="L118" s="96"/>
      <c r="M118" s="96"/>
      <c r="N118" s="96"/>
    </row>
    <row r="119" spans="1:14" x14ac:dyDescent="0.3">
      <c r="A119" s="96"/>
      <c r="B119" s="139" t="s">
        <v>200</v>
      </c>
      <c r="C119" s="98"/>
      <c r="D119" s="96" t="s">
        <v>136</v>
      </c>
      <c r="E119" s="96"/>
      <c r="F119" s="96"/>
      <c r="G119" s="96"/>
      <c r="H119" s="96"/>
      <c r="I119" s="96"/>
      <c r="J119" s="96"/>
      <c r="K119" s="96"/>
      <c r="L119" s="96"/>
      <c r="M119" s="96"/>
      <c r="N119" s="96"/>
    </row>
    <row r="120" spans="1:14" x14ac:dyDescent="0.3">
      <c r="A120" s="96"/>
      <c r="B120" s="139" t="s">
        <v>201</v>
      </c>
      <c r="C120" s="98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</row>
    <row r="121" spans="1:14" x14ac:dyDescent="0.3">
      <c r="A121" s="96"/>
      <c r="B121" s="139" t="s">
        <v>202</v>
      </c>
      <c r="C121" s="98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</row>
    <row r="122" spans="1:14" x14ac:dyDescent="0.3">
      <c r="A122" s="96"/>
      <c r="B122" s="139"/>
      <c r="C122" s="98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</row>
    <row r="123" spans="1:14" x14ac:dyDescent="0.3">
      <c r="A123" s="96"/>
      <c r="B123" s="97"/>
      <c r="C123" s="98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</row>
    <row r="124" spans="1:14" x14ac:dyDescent="0.3">
      <c r="A124" s="100"/>
      <c r="B124" s="101"/>
      <c r="C124" s="102"/>
      <c r="D124" s="115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</row>
    <row r="125" spans="1:14" x14ac:dyDescent="0.3">
      <c r="A125" s="229" t="s">
        <v>18</v>
      </c>
      <c r="B125" s="230"/>
      <c r="C125" s="103">
        <f>SUM(C114:C124)</f>
        <v>2200000</v>
      </c>
      <c r="D125" s="104" t="s">
        <v>77</v>
      </c>
      <c r="E125" s="104" t="s">
        <v>77</v>
      </c>
      <c r="F125" s="104" t="s">
        <v>77</v>
      </c>
      <c r="G125" s="104" t="s">
        <v>77</v>
      </c>
      <c r="H125" s="104">
        <v>1</v>
      </c>
      <c r="I125" s="104">
        <v>1</v>
      </c>
      <c r="J125" s="116">
        <f>J114</f>
        <v>0</v>
      </c>
      <c r="K125" s="104" t="s">
        <v>77</v>
      </c>
      <c r="L125" s="104" t="s">
        <v>77</v>
      </c>
      <c r="M125" s="104" t="s">
        <v>77</v>
      </c>
      <c r="N125" s="104" t="s">
        <v>77</v>
      </c>
    </row>
    <row r="126" spans="1:14" x14ac:dyDescent="0.3">
      <c r="A126" s="105"/>
      <c r="B126" s="105"/>
      <c r="C126" s="106"/>
      <c r="D126" s="105"/>
      <c r="E126" s="105"/>
      <c r="F126" s="105"/>
      <c r="G126" s="105"/>
      <c r="H126" s="105"/>
      <c r="I126" s="105"/>
      <c r="J126" s="176"/>
      <c r="K126" s="105"/>
      <c r="L126" s="105"/>
      <c r="M126" s="105"/>
      <c r="N126" s="105"/>
    </row>
    <row r="127" spans="1:14" x14ac:dyDescent="0.3">
      <c r="A127" s="105"/>
      <c r="B127" s="105"/>
      <c r="C127" s="106"/>
      <c r="D127" s="105"/>
      <c r="E127" s="105"/>
      <c r="F127" s="105"/>
      <c r="G127" s="105"/>
      <c r="H127" s="105"/>
      <c r="I127" s="105"/>
      <c r="J127" s="176"/>
      <c r="K127" s="105"/>
      <c r="L127" s="105"/>
      <c r="M127" s="105"/>
      <c r="N127" s="105"/>
    </row>
    <row r="128" spans="1:14" x14ac:dyDescent="0.3">
      <c r="A128" s="105"/>
      <c r="B128" s="105"/>
      <c r="C128" s="106"/>
      <c r="D128" s="105"/>
      <c r="E128" s="105"/>
      <c r="F128" s="105"/>
      <c r="G128" s="105"/>
      <c r="H128" s="105"/>
      <c r="I128" s="105"/>
      <c r="J128" s="176"/>
      <c r="K128" s="105"/>
      <c r="L128" s="105"/>
      <c r="M128" s="105"/>
      <c r="N128" s="105"/>
    </row>
    <row r="129" spans="1:14" x14ac:dyDescent="0.3">
      <c r="A129" s="105"/>
      <c r="B129" s="105"/>
      <c r="C129" s="106"/>
      <c r="D129" s="105"/>
      <c r="E129" s="105"/>
      <c r="F129" s="105"/>
      <c r="G129" s="105"/>
      <c r="H129" s="105"/>
      <c r="I129" s="105"/>
      <c r="J129" s="176"/>
      <c r="K129" s="105"/>
      <c r="L129" s="105"/>
      <c r="M129" s="105"/>
      <c r="N129" s="105"/>
    </row>
    <row r="130" spans="1:14" x14ac:dyDescent="0.3">
      <c r="A130" s="105"/>
      <c r="B130" s="105"/>
      <c r="C130" s="106"/>
      <c r="D130" s="105"/>
      <c r="E130" s="105"/>
      <c r="F130" s="105"/>
      <c r="G130" s="105"/>
      <c r="H130" s="105"/>
      <c r="I130" s="105"/>
      <c r="J130" s="176"/>
      <c r="K130" s="105"/>
      <c r="L130" s="105"/>
      <c r="M130" s="105"/>
      <c r="N130" s="105"/>
    </row>
    <row r="131" spans="1:14" x14ac:dyDescent="0.3">
      <c r="A131" s="105"/>
      <c r="B131" s="105"/>
      <c r="C131" s="106"/>
      <c r="D131" s="105"/>
      <c r="E131" s="105"/>
      <c r="F131" s="105"/>
      <c r="G131" s="105"/>
      <c r="H131" s="105"/>
      <c r="I131" s="105"/>
      <c r="J131" s="176"/>
      <c r="K131" s="105"/>
      <c r="L131" s="105"/>
      <c r="M131" s="105"/>
      <c r="N131" s="105"/>
    </row>
    <row r="132" spans="1:14" x14ac:dyDescent="0.3">
      <c r="A132" s="105"/>
      <c r="B132" s="105"/>
      <c r="C132" s="106"/>
      <c r="D132" s="105"/>
      <c r="E132" s="105"/>
      <c r="F132" s="105"/>
      <c r="G132" s="105"/>
      <c r="H132" s="105"/>
      <c r="I132" s="105"/>
      <c r="J132" s="176"/>
      <c r="K132" s="105"/>
      <c r="L132" s="105"/>
      <c r="M132" s="105"/>
      <c r="N132" s="105"/>
    </row>
    <row r="133" spans="1:14" s="89" customFormat="1" x14ac:dyDescent="0.3">
      <c r="A133" s="228" t="s">
        <v>26</v>
      </c>
      <c r="B133" s="228"/>
      <c r="C133" s="228"/>
      <c r="D133" s="228"/>
      <c r="E133" s="228"/>
      <c r="F133" s="228"/>
      <c r="G133" s="228"/>
      <c r="H133" s="228"/>
      <c r="I133" s="228"/>
      <c r="J133" s="228"/>
      <c r="K133" s="228"/>
      <c r="L133" s="228"/>
      <c r="M133" s="228"/>
      <c r="N133" s="228"/>
    </row>
    <row r="134" spans="1:14" s="89" customFormat="1" x14ac:dyDescent="0.3">
      <c r="A134" s="228" t="s">
        <v>203</v>
      </c>
      <c r="B134" s="228"/>
      <c r="C134" s="228"/>
      <c r="D134" s="228"/>
      <c r="E134" s="228"/>
      <c r="F134" s="228"/>
      <c r="G134" s="228"/>
      <c r="H134" s="228"/>
      <c r="I134" s="228"/>
      <c r="J134" s="228"/>
      <c r="K134" s="228"/>
      <c r="L134" s="228"/>
      <c r="M134" s="228"/>
      <c r="N134" s="228"/>
    </row>
    <row r="135" spans="1:14" x14ac:dyDescent="0.3">
      <c r="A135" s="231" t="s">
        <v>17</v>
      </c>
      <c r="B135" s="231"/>
      <c r="C135" s="231"/>
      <c r="D135" s="231"/>
      <c r="E135" s="231"/>
      <c r="F135" s="231"/>
      <c r="G135" s="231"/>
      <c r="H135" s="231"/>
      <c r="I135" s="231"/>
      <c r="J135" s="231"/>
      <c r="K135" s="231"/>
      <c r="L135" s="231"/>
      <c r="M135" s="231"/>
      <c r="N135" s="231"/>
    </row>
    <row r="136" spans="1:14" ht="42" customHeight="1" x14ac:dyDescent="0.3">
      <c r="A136" s="219" t="s">
        <v>1</v>
      </c>
      <c r="B136" s="219" t="s">
        <v>2</v>
      </c>
      <c r="C136" s="223" t="s">
        <v>3</v>
      </c>
      <c r="D136" s="219" t="s">
        <v>12</v>
      </c>
      <c r="E136" s="219" t="s">
        <v>13</v>
      </c>
      <c r="F136" s="219" t="s">
        <v>14</v>
      </c>
      <c r="G136" s="225" t="s">
        <v>84</v>
      </c>
      <c r="H136" s="226"/>
      <c r="I136" s="227"/>
      <c r="J136" s="219" t="s">
        <v>7</v>
      </c>
      <c r="K136" s="219" t="s">
        <v>8</v>
      </c>
      <c r="L136" s="219" t="s">
        <v>9</v>
      </c>
      <c r="M136" s="219" t="s">
        <v>10</v>
      </c>
      <c r="N136" s="221" t="s">
        <v>11</v>
      </c>
    </row>
    <row r="137" spans="1:14" ht="72.75" customHeight="1" x14ac:dyDescent="0.3">
      <c r="A137" s="220"/>
      <c r="B137" s="220"/>
      <c r="C137" s="224"/>
      <c r="D137" s="220"/>
      <c r="E137" s="220"/>
      <c r="F137" s="220"/>
      <c r="G137" s="91" t="s">
        <v>4</v>
      </c>
      <c r="H137" s="91" t="s">
        <v>5</v>
      </c>
      <c r="I137" s="91" t="s">
        <v>6</v>
      </c>
      <c r="J137" s="220"/>
      <c r="K137" s="220"/>
      <c r="L137" s="220"/>
      <c r="M137" s="220"/>
      <c r="N137" s="222"/>
    </row>
    <row r="138" spans="1:14" x14ac:dyDescent="0.3">
      <c r="A138" s="92">
        <v>1</v>
      </c>
      <c r="B138" s="140" t="s">
        <v>204</v>
      </c>
      <c r="C138" s="94">
        <v>354000</v>
      </c>
      <c r="D138" s="92" t="s">
        <v>261</v>
      </c>
      <c r="E138" s="92"/>
      <c r="F138" s="92"/>
      <c r="G138" s="95" t="s">
        <v>347</v>
      </c>
      <c r="H138" s="92"/>
      <c r="I138" s="92"/>
      <c r="J138" s="109">
        <v>354000</v>
      </c>
      <c r="K138" s="92" t="s">
        <v>39</v>
      </c>
      <c r="L138" s="92" t="s">
        <v>77</v>
      </c>
      <c r="M138" s="92" t="s">
        <v>77</v>
      </c>
      <c r="N138" s="92" t="s">
        <v>77</v>
      </c>
    </row>
    <row r="139" spans="1:14" x14ac:dyDescent="0.3">
      <c r="A139" s="96"/>
      <c r="B139" s="140" t="s">
        <v>205</v>
      </c>
      <c r="C139" s="98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</row>
    <row r="140" spans="1:14" x14ac:dyDescent="0.3">
      <c r="A140" s="96"/>
      <c r="B140" s="140" t="s">
        <v>206</v>
      </c>
      <c r="C140" s="98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</row>
    <row r="141" spans="1:14" x14ac:dyDescent="0.3">
      <c r="A141" s="100"/>
      <c r="B141" s="101"/>
      <c r="C141" s="102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</row>
    <row r="142" spans="1:14" x14ac:dyDescent="0.3">
      <c r="A142" s="96">
        <v>2</v>
      </c>
      <c r="B142" s="139" t="s">
        <v>207</v>
      </c>
      <c r="C142" s="148">
        <v>81700000</v>
      </c>
      <c r="D142" s="96" t="s">
        <v>255</v>
      </c>
      <c r="E142" s="96"/>
      <c r="F142" s="96"/>
      <c r="G142" s="96"/>
      <c r="H142" s="138" t="s">
        <v>347</v>
      </c>
      <c r="I142" s="96"/>
      <c r="J142" s="178">
        <v>53360000</v>
      </c>
      <c r="K142" s="92" t="s">
        <v>39</v>
      </c>
      <c r="L142" s="96"/>
      <c r="M142" s="96"/>
      <c r="N142" s="96"/>
    </row>
    <row r="143" spans="1:14" x14ac:dyDescent="0.3">
      <c r="A143" s="96"/>
      <c r="B143" s="139" t="s">
        <v>208</v>
      </c>
      <c r="C143" s="98"/>
      <c r="D143" s="96" t="s">
        <v>258</v>
      </c>
      <c r="E143" s="96"/>
      <c r="F143" s="96"/>
      <c r="G143" s="96"/>
      <c r="H143" s="96"/>
      <c r="I143" s="96"/>
      <c r="J143" s="96"/>
      <c r="K143" s="96"/>
      <c r="L143" s="96"/>
      <c r="M143" s="96"/>
      <c r="N143" s="96"/>
    </row>
    <row r="144" spans="1:14" x14ac:dyDescent="0.3">
      <c r="A144" s="96"/>
      <c r="B144" s="139" t="s">
        <v>209</v>
      </c>
      <c r="C144" s="98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</row>
    <row r="145" spans="1:14" x14ac:dyDescent="0.3">
      <c r="A145" s="96"/>
      <c r="B145" s="139" t="s">
        <v>28</v>
      </c>
      <c r="C145" s="98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</row>
    <row r="146" spans="1:14" x14ac:dyDescent="0.3">
      <c r="A146" s="96"/>
      <c r="B146" s="97"/>
      <c r="C146" s="98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</row>
    <row r="147" spans="1:14" x14ac:dyDescent="0.3">
      <c r="A147" s="100"/>
      <c r="B147" s="101"/>
      <c r="C147" s="102"/>
      <c r="D147" s="115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</row>
    <row r="148" spans="1:14" x14ac:dyDescent="0.3">
      <c r="A148" s="229" t="s">
        <v>18</v>
      </c>
      <c r="B148" s="230"/>
      <c r="C148" s="149">
        <f>SUM(C138:C147)</f>
        <v>82054000</v>
      </c>
      <c r="D148" s="104" t="s">
        <v>77</v>
      </c>
      <c r="E148" s="104" t="s">
        <v>77</v>
      </c>
      <c r="F148" s="104" t="s">
        <v>77</v>
      </c>
      <c r="G148" s="104">
        <v>1</v>
      </c>
      <c r="H148" s="104">
        <v>1</v>
      </c>
      <c r="I148" s="104" t="s">
        <v>77</v>
      </c>
      <c r="J148" s="179">
        <f>J138+J142</f>
        <v>53714000</v>
      </c>
      <c r="K148" s="104" t="s">
        <v>77</v>
      </c>
      <c r="L148" s="104" t="s">
        <v>77</v>
      </c>
      <c r="M148" s="104" t="s">
        <v>77</v>
      </c>
      <c r="N148" s="104" t="s">
        <v>77</v>
      </c>
    </row>
    <row r="149" spans="1:14" x14ac:dyDescent="0.3">
      <c r="A149" s="105"/>
      <c r="B149" s="105"/>
      <c r="C149" s="175"/>
      <c r="D149" s="105"/>
      <c r="E149" s="105"/>
      <c r="F149" s="105"/>
      <c r="G149" s="105"/>
      <c r="H149" s="105"/>
      <c r="I149" s="105"/>
      <c r="J149" s="176"/>
      <c r="K149" s="105"/>
      <c r="L149" s="105"/>
      <c r="M149" s="105"/>
      <c r="N149" s="105"/>
    </row>
    <row r="150" spans="1:14" x14ac:dyDescent="0.3">
      <c r="A150" s="105"/>
      <c r="B150" s="105"/>
      <c r="C150" s="175"/>
      <c r="D150" s="105"/>
      <c r="E150" s="105"/>
      <c r="F150" s="105"/>
      <c r="G150" s="105"/>
      <c r="H150" s="105"/>
      <c r="I150" s="105"/>
      <c r="J150" s="176"/>
      <c r="K150" s="105"/>
      <c r="L150" s="105"/>
      <c r="M150" s="105"/>
      <c r="N150" s="105"/>
    </row>
    <row r="151" spans="1:14" x14ac:dyDescent="0.3">
      <c r="A151" s="105"/>
      <c r="B151" s="105"/>
      <c r="C151" s="175"/>
      <c r="D151" s="105"/>
      <c r="E151" s="105"/>
      <c r="F151" s="105"/>
      <c r="G151" s="105"/>
      <c r="H151" s="105"/>
      <c r="I151" s="105"/>
      <c r="J151" s="176"/>
      <c r="K151" s="105"/>
      <c r="L151" s="105"/>
      <c r="M151" s="105"/>
      <c r="N151" s="105"/>
    </row>
    <row r="152" spans="1:14" x14ac:dyDescent="0.3">
      <c r="A152" s="105"/>
      <c r="B152" s="105"/>
      <c r="C152" s="175"/>
      <c r="D152" s="105"/>
      <c r="E152" s="105"/>
      <c r="F152" s="105"/>
      <c r="G152" s="105"/>
      <c r="H152" s="105"/>
      <c r="I152" s="105"/>
      <c r="J152" s="176"/>
      <c r="K152" s="105"/>
      <c r="L152" s="105"/>
      <c r="M152" s="105"/>
      <c r="N152" s="105"/>
    </row>
    <row r="153" spans="1:14" x14ac:dyDescent="0.3">
      <c r="A153" s="105"/>
      <c r="B153" s="105"/>
      <c r="C153" s="175"/>
      <c r="D153" s="105"/>
      <c r="E153" s="105"/>
      <c r="F153" s="105"/>
      <c r="G153" s="105"/>
      <c r="H153" s="105"/>
      <c r="I153" s="105"/>
      <c r="J153" s="176"/>
      <c r="K153" s="105"/>
      <c r="L153" s="105"/>
      <c r="M153" s="105"/>
      <c r="N153" s="105"/>
    </row>
    <row r="154" spans="1:14" x14ac:dyDescent="0.3">
      <c r="A154" s="105"/>
      <c r="B154" s="105"/>
      <c r="C154" s="175"/>
      <c r="D154" s="105"/>
      <c r="E154" s="105"/>
      <c r="F154" s="105"/>
      <c r="G154" s="105"/>
      <c r="H154" s="105"/>
      <c r="I154" s="105"/>
      <c r="J154" s="176"/>
      <c r="K154" s="105"/>
      <c r="L154" s="105"/>
      <c r="M154" s="105"/>
      <c r="N154" s="105"/>
    </row>
    <row r="155" spans="1:14" x14ac:dyDescent="0.3">
      <c r="A155" s="105"/>
      <c r="B155" s="105"/>
      <c r="C155" s="175"/>
      <c r="D155" s="105"/>
      <c r="E155" s="105"/>
      <c r="F155" s="105"/>
      <c r="G155" s="105"/>
      <c r="H155" s="105"/>
      <c r="I155" s="105"/>
      <c r="J155" s="176"/>
      <c r="K155" s="105"/>
      <c r="L155" s="105"/>
      <c r="M155" s="105"/>
      <c r="N155" s="105"/>
    </row>
    <row r="156" spans="1:14" x14ac:dyDescent="0.3">
      <c r="A156" s="105"/>
      <c r="B156" s="105"/>
      <c r="C156" s="175"/>
      <c r="D156" s="105"/>
      <c r="E156" s="105"/>
      <c r="F156" s="105"/>
      <c r="G156" s="105"/>
      <c r="H156" s="105"/>
      <c r="I156" s="105"/>
      <c r="J156" s="176"/>
      <c r="K156" s="105"/>
      <c r="L156" s="105"/>
      <c r="M156" s="105"/>
      <c r="N156" s="105"/>
    </row>
    <row r="157" spans="1:14" s="89" customFormat="1" x14ac:dyDescent="0.3">
      <c r="A157" s="228" t="s">
        <v>31</v>
      </c>
      <c r="B157" s="228"/>
      <c r="C157" s="228"/>
      <c r="D157" s="228"/>
      <c r="E157" s="228"/>
      <c r="F157" s="228"/>
      <c r="G157" s="228"/>
      <c r="H157" s="228"/>
      <c r="I157" s="228"/>
      <c r="J157" s="228"/>
      <c r="K157" s="228"/>
      <c r="L157" s="228"/>
      <c r="M157" s="228"/>
      <c r="N157" s="228"/>
    </row>
    <row r="158" spans="1:14" s="89" customFormat="1" x14ac:dyDescent="0.3">
      <c r="A158" s="228" t="s">
        <v>29</v>
      </c>
      <c r="B158" s="228"/>
      <c r="C158" s="228"/>
      <c r="D158" s="228"/>
      <c r="E158" s="228"/>
      <c r="F158" s="228"/>
      <c r="G158" s="228"/>
      <c r="H158" s="228"/>
      <c r="I158" s="228"/>
      <c r="J158" s="228"/>
      <c r="K158" s="228"/>
      <c r="L158" s="228"/>
      <c r="M158" s="228"/>
      <c r="N158" s="228"/>
    </row>
    <row r="159" spans="1:14" x14ac:dyDescent="0.3">
      <c r="A159" s="231" t="s">
        <v>17</v>
      </c>
      <c r="B159" s="231"/>
      <c r="C159" s="231"/>
      <c r="D159" s="231"/>
      <c r="E159" s="231"/>
      <c r="F159" s="231"/>
      <c r="G159" s="231"/>
      <c r="H159" s="231"/>
      <c r="I159" s="231"/>
      <c r="J159" s="231"/>
      <c r="K159" s="231"/>
      <c r="L159" s="231"/>
      <c r="M159" s="231"/>
      <c r="N159" s="231"/>
    </row>
    <row r="160" spans="1:14" ht="42" customHeight="1" x14ac:dyDescent="0.3">
      <c r="A160" s="219" t="s">
        <v>1</v>
      </c>
      <c r="B160" s="219" t="s">
        <v>2</v>
      </c>
      <c r="C160" s="223" t="s">
        <v>3</v>
      </c>
      <c r="D160" s="219" t="s">
        <v>12</v>
      </c>
      <c r="E160" s="219" t="s">
        <v>13</v>
      </c>
      <c r="F160" s="219" t="s">
        <v>14</v>
      </c>
      <c r="G160" s="225" t="s">
        <v>84</v>
      </c>
      <c r="H160" s="226"/>
      <c r="I160" s="227"/>
      <c r="J160" s="219" t="s">
        <v>7</v>
      </c>
      <c r="K160" s="219" t="s">
        <v>8</v>
      </c>
      <c r="L160" s="219" t="s">
        <v>9</v>
      </c>
      <c r="M160" s="219" t="s">
        <v>10</v>
      </c>
      <c r="N160" s="221" t="s">
        <v>11</v>
      </c>
    </row>
    <row r="161" spans="1:14" ht="72.75" customHeight="1" x14ac:dyDescent="0.3">
      <c r="A161" s="220"/>
      <c r="B161" s="220"/>
      <c r="C161" s="224"/>
      <c r="D161" s="220"/>
      <c r="E161" s="220"/>
      <c r="F161" s="220"/>
      <c r="G161" s="91" t="s">
        <v>4</v>
      </c>
      <c r="H161" s="91" t="s">
        <v>5</v>
      </c>
      <c r="I161" s="91" t="s">
        <v>6</v>
      </c>
      <c r="J161" s="220"/>
      <c r="K161" s="220"/>
      <c r="L161" s="220"/>
      <c r="M161" s="220"/>
      <c r="N161" s="222"/>
    </row>
    <row r="162" spans="1:14" x14ac:dyDescent="0.3">
      <c r="A162" s="92">
        <v>1</v>
      </c>
      <c r="B162" s="131" t="s">
        <v>377</v>
      </c>
      <c r="C162" s="94">
        <v>7893000</v>
      </c>
      <c r="D162" s="92" t="s">
        <v>405</v>
      </c>
      <c r="E162" s="92"/>
      <c r="F162" s="92"/>
      <c r="G162" s="92"/>
      <c r="H162" s="95" t="s">
        <v>347</v>
      </c>
      <c r="I162" s="95"/>
      <c r="J162" s="92" t="s">
        <v>77</v>
      </c>
      <c r="K162" s="92" t="s">
        <v>80</v>
      </c>
      <c r="L162" s="92" t="s">
        <v>77</v>
      </c>
      <c r="M162" s="92" t="s">
        <v>77</v>
      </c>
      <c r="N162" s="92" t="s">
        <v>305</v>
      </c>
    </row>
    <row r="163" spans="1:14" x14ac:dyDescent="0.3">
      <c r="A163" s="96"/>
      <c r="B163" s="90" t="s">
        <v>378</v>
      </c>
      <c r="C163" s="98"/>
      <c r="D163" s="96" t="s">
        <v>308</v>
      </c>
      <c r="E163" s="96"/>
      <c r="F163" s="96"/>
      <c r="G163" s="96"/>
      <c r="H163" s="96"/>
      <c r="I163" s="138"/>
      <c r="J163" s="96"/>
      <c r="K163" s="96"/>
      <c r="L163" s="96"/>
      <c r="M163" s="96"/>
      <c r="N163" s="96" t="s">
        <v>306</v>
      </c>
    </row>
    <row r="164" spans="1:14" x14ac:dyDescent="0.3">
      <c r="A164" s="96"/>
      <c r="B164" s="131" t="s">
        <v>0</v>
      </c>
      <c r="C164" s="98"/>
      <c r="D164" s="96"/>
      <c r="E164" s="96"/>
      <c r="F164" s="96"/>
      <c r="G164" s="96"/>
      <c r="H164" s="96"/>
      <c r="I164" s="138"/>
      <c r="J164" s="96"/>
      <c r="K164" s="96"/>
      <c r="L164" s="96"/>
      <c r="M164" s="96"/>
      <c r="N164" s="96"/>
    </row>
    <row r="165" spans="1:14" x14ac:dyDescent="0.3">
      <c r="A165" s="96"/>
      <c r="B165" s="131" t="s">
        <v>371</v>
      </c>
      <c r="C165" s="98"/>
      <c r="D165" s="96"/>
      <c r="E165" s="96"/>
      <c r="F165" s="96"/>
      <c r="G165" s="96"/>
      <c r="H165" s="96"/>
      <c r="I165" s="138"/>
      <c r="J165" s="96"/>
      <c r="K165" s="96"/>
      <c r="L165" s="96"/>
      <c r="M165" s="96"/>
      <c r="N165" s="96"/>
    </row>
    <row r="166" spans="1:14" x14ac:dyDescent="0.3">
      <c r="A166" s="96"/>
      <c r="B166" s="131" t="s">
        <v>16</v>
      </c>
      <c r="C166" s="98"/>
      <c r="D166" s="96"/>
      <c r="E166" s="96"/>
      <c r="F166" s="96"/>
      <c r="G166" s="96"/>
      <c r="H166" s="96"/>
      <c r="I166" s="138"/>
      <c r="J166" s="96"/>
      <c r="K166" s="96"/>
      <c r="L166" s="96"/>
      <c r="M166" s="96"/>
      <c r="N166" s="96"/>
    </row>
    <row r="167" spans="1:14" x14ac:dyDescent="0.3">
      <c r="A167" s="100"/>
      <c r="B167" s="166" t="s">
        <v>272</v>
      </c>
      <c r="C167" s="102"/>
      <c r="D167" s="100"/>
      <c r="E167" s="100"/>
      <c r="F167" s="100"/>
      <c r="G167" s="100"/>
      <c r="H167" s="100"/>
      <c r="I167" s="147"/>
      <c r="J167" s="100"/>
      <c r="K167" s="100"/>
      <c r="L167" s="100"/>
      <c r="M167" s="100"/>
      <c r="N167" s="100"/>
    </row>
    <row r="168" spans="1:14" x14ac:dyDescent="0.3">
      <c r="A168" s="96">
        <v>2</v>
      </c>
      <c r="B168" s="97" t="s">
        <v>379</v>
      </c>
      <c r="C168" s="98">
        <v>2390000</v>
      </c>
      <c r="D168" s="96" t="s">
        <v>405</v>
      </c>
      <c r="E168" s="96"/>
      <c r="F168" s="96"/>
      <c r="G168" s="96"/>
      <c r="H168" s="138" t="s">
        <v>347</v>
      </c>
      <c r="I168" s="138"/>
      <c r="J168" s="110">
        <v>231900</v>
      </c>
      <c r="K168" s="92" t="s">
        <v>80</v>
      </c>
      <c r="L168" s="92" t="s">
        <v>77</v>
      </c>
      <c r="M168" s="92" t="s">
        <v>77</v>
      </c>
      <c r="N168" s="92" t="s">
        <v>305</v>
      </c>
    </row>
    <row r="169" spans="1:14" x14ac:dyDescent="0.3">
      <c r="A169" s="96"/>
      <c r="B169" s="97" t="s">
        <v>380</v>
      </c>
      <c r="C169" s="98"/>
      <c r="D169" s="96" t="s">
        <v>262</v>
      </c>
      <c r="E169" s="96"/>
      <c r="F169" s="96"/>
      <c r="G169" s="96"/>
      <c r="H169" s="96"/>
      <c r="I169" s="138"/>
      <c r="J169" s="96"/>
      <c r="K169" s="96"/>
      <c r="L169" s="96"/>
      <c r="M169" s="96"/>
      <c r="N169" s="96" t="s">
        <v>306</v>
      </c>
    </row>
    <row r="170" spans="1:14" x14ac:dyDescent="0.3">
      <c r="A170" s="96"/>
      <c r="B170" s="97" t="s">
        <v>381</v>
      </c>
      <c r="C170" s="98"/>
      <c r="D170" s="96"/>
      <c r="E170" s="96"/>
      <c r="F170" s="96"/>
      <c r="G170" s="96"/>
      <c r="H170" s="96"/>
      <c r="I170" s="138"/>
      <c r="J170" s="96"/>
      <c r="K170" s="96"/>
      <c r="L170" s="96"/>
      <c r="M170" s="96"/>
      <c r="N170" s="96"/>
    </row>
    <row r="171" spans="1:14" x14ac:dyDescent="0.3">
      <c r="A171" s="96"/>
      <c r="B171" s="142" t="s">
        <v>0</v>
      </c>
      <c r="C171" s="98"/>
      <c r="D171" s="96"/>
      <c r="E171" s="96"/>
      <c r="F171" s="96"/>
      <c r="G171" s="96"/>
      <c r="H171" s="96"/>
      <c r="I171" s="138"/>
      <c r="J171" s="96"/>
      <c r="K171" s="96"/>
      <c r="L171" s="96"/>
      <c r="M171" s="96"/>
      <c r="N171" s="96"/>
    </row>
    <row r="172" spans="1:14" x14ac:dyDescent="0.3">
      <c r="A172" s="96"/>
      <c r="B172" s="131" t="s">
        <v>371</v>
      </c>
      <c r="C172" s="98"/>
      <c r="D172" s="96"/>
      <c r="E172" s="96"/>
      <c r="F172" s="96"/>
      <c r="G172" s="96"/>
      <c r="H172" s="96"/>
      <c r="I172" s="138"/>
      <c r="J172" s="96"/>
      <c r="K172" s="96"/>
      <c r="L172" s="96"/>
      <c r="M172" s="96"/>
      <c r="N172" s="96"/>
    </row>
    <row r="173" spans="1:14" x14ac:dyDescent="0.3">
      <c r="A173" s="96"/>
      <c r="B173" s="131" t="s">
        <v>16</v>
      </c>
      <c r="C173" s="98"/>
      <c r="D173" s="96"/>
      <c r="E173" s="96"/>
      <c r="F173" s="96"/>
      <c r="G173" s="96"/>
      <c r="H173" s="96"/>
      <c r="I173" s="138"/>
      <c r="J173" s="96"/>
      <c r="K173" s="96"/>
      <c r="L173" s="96"/>
      <c r="M173" s="96"/>
      <c r="N173" s="96"/>
    </row>
    <row r="174" spans="1:14" x14ac:dyDescent="0.3">
      <c r="A174" s="100"/>
      <c r="B174" s="166" t="s">
        <v>272</v>
      </c>
      <c r="C174" s="102"/>
      <c r="D174" s="100"/>
      <c r="E174" s="100"/>
      <c r="F174" s="100"/>
      <c r="G174" s="100"/>
      <c r="H174" s="100"/>
      <c r="I174" s="147"/>
      <c r="J174" s="100"/>
      <c r="K174" s="100"/>
      <c r="L174" s="100"/>
      <c r="M174" s="100"/>
      <c r="N174" s="100"/>
    </row>
    <row r="175" spans="1:14" x14ac:dyDescent="0.3">
      <c r="A175" s="96">
        <v>3</v>
      </c>
      <c r="B175" s="131" t="s">
        <v>377</v>
      </c>
      <c r="C175" s="98">
        <v>1177000</v>
      </c>
      <c r="D175" s="96" t="s">
        <v>405</v>
      </c>
      <c r="E175" s="96"/>
      <c r="F175" s="96"/>
      <c r="G175" s="96"/>
      <c r="H175" s="138" t="s">
        <v>347</v>
      </c>
      <c r="I175" s="138"/>
      <c r="J175" s="96" t="s">
        <v>77</v>
      </c>
      <c r="K175" s="92" t="s">
        <v>80</v>
      </c>
      <c r="L175" s="92" t="s">
        <v>77</v>
      </c>
      <c r="M175" s="92" t="s">
        <v>77</v>
      </c>
      <c r="N175" s="92" t="s">
        <v>305</v>
      </c>
    </row>
    <row r="176" spans="1:14" x14ac:dyDescent="0.3">
      <c r="A176" s="96"/>
      <c r="B176" s="90" t="s">
        <v>382</v>
      </c>
      <c r="C176" s="98"/>
      <c r="D176" s="96" t="s">
        <v>136</v>
      </c>
      <c r="E176" s="96"/>
      <c r="F176" s="96"/>
      <c r="G176" s="96"/>
      <c r="H176" s="96"/>
      <c r="I176" s="138"/>
      <c r="J176" s="96"/>
      <c r="K176" s="96"/>
      <c r="L176" s="96"/>
      <c r="M176" s="96"/>
      <c r="N176" s="96" t="s">
        <v>306</v>
      </c>
    </row>
    <row r="177" spans="1:14" x14ac:dyDescent="0.3">
      <c r="A177" s="96"/>
      <c r="B177" s="131" t="s">
        <v>0</v>
      </c>
      <c r="C177" s="98"/>
      <c r="D177" s="96"/>
      <c r="E177" s="96"/>
      <c r="F177" s="96"/>
      <c r="G177" s="96"/>
      <c r="H177" s="96"/>
      <c r="I177" s="138"/>
      <c r="J177" s="96"/>
      <c r="K177" s="96"/>
      <c r="L177" s="96"/>
      <c r="M177" s="96"/>
      <c r="N177" s="96"/>
    </row>
    <row r="178" spans="1:14" x14ac:dyDescent="0.3">
      <c r="A178" s="96"/>
      <c r="B178" s="131" t="s">
        <v>383</v>
      </c>
      <c r="C178" s="98"/>
      <c r="D178" s="96"/>
      <c r="E178" s="96"/>
      <c r="F178" s="96"/>
      <c r="G178" s="96"/>
      <c r="H178" s="96"/>
      <c r="I178" s="138"/>
      <c r="J178" s="96"/>
      <c r="K178" s="96"/>
      <c r="L178" s="96"/>
      <c r="M178" s="96"/>
      <c r="N178" s="96"/>
    </row>
    <row r="179" spans="1:14" x14ac:dyDescent="0.3">
      <c r="A179" s="96"/>
      <c r="B179" s="131" t="s">
        <v>16</v>
      </c>
      <c r="C179" s="98"/>
      <c r="D179" s="96"/>
      <c r="E179" s="96"/>
      <c r="F179" s="96"/>
      <c r="G179" s="96"/>
      <c r="H179" s="96"/>
      <c r="I179" s="138"/>
      <c r="J179" s="96"/>
      <c r="K179" s="96"/>
      <c r="L179" s="96"/>
      <c r="M179" s="96"/>
      <c r="N179" s="96"/>
    </row>
    <row r="180" spans="1:14" x14ac:dyDescent="0.3">
      <c r="A180" s="100"/>
      <c r="B180" s="166" t="s">
        <v>272</v>
      </c>
      <c r="C180" s="102"/>
      <c r="D180" s="100"/>
      <c r="E180" s="100"/>
      <c r="F180" s="100"/>
      <c r="G180" s="100"/>
      <c r="H180" s="100"/>
      <c r="I180" s="147"/>
      <c r="J180" s="100"/>
      <c r="K180" s="100"/>
      <c r="L180" s="100"/>
      <c r="M180" s="100"/>
      <c r="N180" s="100"/>
    </row>
    <row r="181" spans="1:14" ht="42" customHeight="1" x14ac:dyDescent="0.3">
      <c r="A181" s="219" t="s">
        <v>1</v>
      </c>
      <c r="B181" s="219" t="s">
        <v>2</v>
      </c>
      <c r="C181" s="223" t="s">
        <v>3</v>
      </c>
      <c r="D181" s="219" t="s">
        <v>12</v>
      </c>
      <c r="E181" s="219" t="s">
        <v>13</v>
      </c>
      <c r="F181" s="219" t="s">
        <v>14</v>
      </c>
      <c r="G181" s="225" t="s">
        <v>84</v>
      </c>
      <c r="H181" s="226"/>
      <c r="I181" s="227"/>
      <c r="J181" s="219" t="s">
        <v>7</v>
      </c>
      <c r="K181" s="219" t="s">
        <v>8</v>
      </c>
      <c r="L181" s="219" t="s">
        <v>9</v>
      </c>
      <c r="M181" s="219" t="s">
        <v>10</v>
      </c>
      <c r="N181" s="221" t="s">
        <v>11</v>
      </c>
    </row>
    <row r="182" spans="1:14" ht="72.75" customHeight="1" x14ac:dyDescent="0.3">
      <c r="A182" s="220"/>
      <c r="B182" s="220"/>
      <c r="C182" s="224"/>
      <c r="D182" s="220"/>
      <c r="E182" s="220"/>
      <c r="F182" s="220"/>
      <c r="G182" s="91" t="s">
        <v>4</v>
      </c>
      <c r="H182" s="91" t="s">
        <v>5</v>
      </c>
      <c r="I182" s="91" t="s">
        <v>6</v>
      </c>
      <c r="J182" s="220"/>
      <c r="K182" s="220"/>
      <c r="L182" s="220"/>
      <c r="M182" s="220"/>
      <c r="N182" s="222"/>
    </row>
    <row r="183" spans="1:14" x14ac:dyDescent="0.3">
      <c r="A183" s="96">
        <v>4</v>
      </c>
      <c r="B183" s="131" t="s">
        <v>384</v>
      </c>
      <c r="C183" s="98">
        <v>591000</v>
      </c>
      <c r="D183" s="96" t="s">
        <v>405</v>
      </c>
      <c r="E183" s="96"/>
      <c r="F183" s="96"/>
      <c r="G183" s="96"/>
      <c r="H183" s="96"/>
      <c r="I183" s="138" t="s">
        <v>347</v>
      </c>
      <c r="J183" s="96" t="s">
        <v>77</v>
      </c>
      <c r="K183" s="96" t="s">
        <v>80</v>
      </c>
      <c r="L183" s="96" t="s">
        <v>77</v>
      </c>
      <c r="M183" s="96" t="s">
        <v>77</v>
      </c>
      <c r="N183" s="96" t="s">
        <v>305</v>
      </c>
    </row>
    <row r="184" spans="1:14" x14ac:dyDescent="0.3">
      <c r="A184" s="96"/>
      <c r="B184" s="131" t="s">
        <v>385</v>
      </c>
      <c r="C184" s="98"/>
      <c r="D184" s="96" t="s">
        <v>256</v>
      </c>
      <c r="E184" s="96"/>
      <c r="F184" s="96"/>
      <c r="G184" s="96"/>
      <c r="H184" s="96"/>
      <c r="I184" s="138"/>
      <c r="J184" s="96"/>
      <c r="K184" s="96"/>
      <c r="L184" s="96"/>
      <c r="M184" s="96"/>
      <c r="N184" s="96" t="s">
        <v>306</v>
      </c>
    </row>
    <row r="185" spans="1:14" x14ac:dyDescent="0.3">
      <c r="A185" s="96"/>
      <c r="B185" s="131" t="s">
        <v>386</v>
      </c>
      <c r="C185" s="98"/>
      <c r="D185" s="96"/>
      <c r="E185" s="96"/>
      <c r="F185" s="96"/>
      <c r="G185" s="96"/>
      <c r="H185" s="96"/>
      <c r="I185" s="138"/>
      <c r="J185" s="96"/>
      <c r="K185" s="96"/>
      <c r="L185" s="96"/>
      <c r="M185" s="96"/>
      <c r="N185" s="96"/>
    </row>
    <row r="186" spans="1:14" x14ac:dyDescent="0.3">
      <c r="A186" s="96"/>
      <c r="B186" s="131" t="s">
        <v>387</v>
      </c>
      <c r="C186" s="98"/>
      <c r="D186" s="96"/>
      <c r="E186" s="96"/>
      <c r="F186" s="96"/>
      <c r="G186" s="96"/>
      <c r="H186" s="96"/>
      <c r="I186" s="138"/>
      <c r="J186" s="96"/>
      <c r="K186" s="96"/>
      <c r="L186" s="96"/>
      <c r="M186" s="96"/>
      <c r="N186" s="96"/>
    </row>
    <row r="187" spans="1:14" x14ac:dyDescent="0.3">
      <c r="A187" s="96"/>
      <c r="B187" s="131" t="s">
        <v>282</v>
      </c>
      <c r="C187" s="98"/>
      <c r="D187" s="96"/>
      <c r="E187" s="96"/>
      <c r="F187" s="96"/>
      <c r="G187" s="96"/>
      <c r="H187" s="96"/>
      <c r="I187" s="138"/>
      <c r="J187" s="96"/>
      <c r="K187" s="96"/>
      <c r="L187" s="96"/>
      <c r="M187" s="96"/>
      <c r="N187" s="96"/>
    </row>
    <row r="188" spans="1:14" x14ac:dyDescent="0.3">
      <c r="A188" s="96"/>
      <c r="B188" s="131"/>
      <c r="C188" s="98"/>
      <c r="D188" s="96"/>
      <c r="E188" s="96"/>
      <c r="F188" s="96"/>
      <c r="G188" s="96"/>
      <c r="H188" s="96"/>
      <c r="I188" s="138"/>
      <c r="J188" s="96"/>
      <c r="K188" s="96"/>
      <c r="L188" s="96"/>
      <c r="M188" s="96"/>
      <c r="N188" s="96"/>
    </row>
    <row r="189" spans="1:14" x14ac:dyDescent="0.3">
      <c r="A189" s="100"/>
      <c r="B189" s="166"/>
      <c r="C189" s="102"/>
      <c r="D189" s="100"/>
      <c r="E189" s="100"/>
      <c r="F189" s="100"/>
      <c r="G189" s="100"/>
      <c r="H189" s="100"/>
      <c r="I189" s="147"/>
      <c r="J189" s="100"/>
      <c r="K189" s="100"/>
      <c r="L189" s="100"/>
      <c r="M189" s="100"/>
      <c r="N189" s="100"/>
    </row>
    <row r="190" spans="1:14" x14ac:dyDescent="0.3">
      <c r="A190" s="96">
        <v>5</v>
      </c>
      <c r="B190" s="131" t="s">
        <v>388</v>
      </c>
      <c r="C190" s="98">
        <v>3176000</v>
      </c>
      <c r="D190" s="96" t="s">
        <v>405</v>
      </c>
      <c r="E190" s="96"/>
      <c r="F190" s="96"/>
      <c r="G190" s="96"/>
      <c r="H190" s="138" t="s">
        <v>347</v>
      </c>
      <c r="I190" s="138"/>
      <c r="J190" s="110">
        <v>291000</v>
      </c>
      <c r="K190" s="92" t="s">
        <v>80</v>
      </c>
      <c r="L190" s="92" t="s">
        <v>77</v>
      </c>
      <c r="M190" s="92" t="s">
        <v>77</v>
      </c>
      <c r="N190" s="92" t="s">
        <v>305</v>
      </c>
    </row>
    <row r="191" spans="1:14" x14ac:dyDescent="0.3">
      <c r="A191" s="96"/>
      <c r="B191" s="131" t="s">
        <v>389</v>
      </c>
      <c r="C191" s="98"/>
      <c r="D191" s="96" t="s">
        <v>308</v>
      </c>
      <c r="E191" s="96"/>
      <c r="F191" s="96"/>
      <c r="G191" s="96"/>
      <c r="H191" s="96"/>
      <c r="I191" s="138"/>
      <c r="J191" s="96"/>
      <c r="K191" s="96"/>
      <c r="L191" s="96"/>
      <c r="M191" s="96"/>
      <c r="N191" s="96" t="s">
        <v>306</v>
      </c>
    </row>
    <row r="192" spans="1:14" x14ac:dyDescent="0.3">
      <c r="A192" s="96"/>
      <c r="B192" s="131" t="s">
        <v>390</v>
      </c>
      <c r="C192" s="98"/>
      <c r="D192" s="96"/>
      <c r="E192" s="96"/>
      <c r="F192" s="96"/>
      <c r="G192" s="96"/>
      <c r="H192" s="96"/>
      <c r="I192" s="138"/>
      <c r="J192" s="96"/>
      <c r="K192" s="96"/>
      <c r="L192" s="96"/>
      <c r="M192" s="96"/>
      <c r="N192" s="96"/>
    </row>
    <row r="193" spans="1:14" x14ac:dyDescent="0.3">
      <c r="A193" s="96"/>
      <c r="B193" s="131" t="s">
        <v>391</v>
      </c>
      <c r="C193" s="98"/>
      <c r="D193" s="96"/>
      <c r="E193" s="96"/>
      <c r="F193" s="96"/>
      <c r="G193" s="96"/>
      <c r="H193" s="96"/>
      <c r="I193" s="138"/>
      <c r="J193" s="96"/>
      <c r="K193" s="96"/>
      <c r="L193" s="96"/>
      <c r="M193" s="96"/>
      <c r="N193" s="96"/>
    </row>
    <row r="194" spans="1:14" x14ac:dyDescent="0.3">
      <c r="A194" s="96"/>
      <c r="B194" s="131" t="s">
        <v>392</v>
      </c>
      <c r="C194" s="98"/>
      <c r="D194" s="96"/>
      <c r="E194" s="96"/>
      <c r="F194" s="96"/>
      <c r="G194" s="96"/>
      <c r="H194" s="96"/>
      <c r="I194" s="138"/>
      <c r="J194" s="96"/>
      <c r="K194" s="96"/>
      <c r="L194" s="96"/>
      <c r="M194" s="96"/>
      <c r="N194" s="96"/>
    </row>
    <row r="195" spans="1:14" x14ac:dyDescent="0.3">
      <c r="A195" s="96"/>
      <c r="B195" s="90" t="s">
        <v>393</v>
      </c>
      <c r="C195" s="98"/>
      <c r="D195" s="96"/>
      <c r="E195" s="96"/>
      <c r="F195" s="96"/>
      <c r="G195" s="96"/>
      <c r="H195" s="96"/>
      <c r="I195" s="138"/>
      <c r="J195" s="96"/>
      <c r="K195" s="96"/>
      <c r="L195" s="96"/>
      <c r="M195" s="96"/>
      <c r="N195" s="96"/>
    </row>
    <row r="196" spans="1:14" x14ac:dyDescent="0.3">
      <c r="A196" s="96"/>
      <c r="B196" s="90" t="s">
        <v>272</v>
      </c>
      <c r="C196" s="98"/>
      <c r="D196" s="96"/>
      <c r="E196" s="96"/>
      <c r="F196" s="96"/>
      <c r="G196" s="96"/>
      <c r="H196" s="96"/>
      <c r="I196" s="138"/>
      <c r="J196" s="96"/>
      <c r="K196" s="96"/>
      <c r="L196" s="96"/>
      <c r="M196" s="96"/>
      <c r="N196" s="96"/>
    </row>
    <row r="197" spans="1:14" x14ac:dyDescent="0.3">
      <c r="A197" s="100"/>
      <c r="B197" s="166"/>
      <c r="C197" s="102"/>
      <c r="D197" s="100"/>
      <c r="E197" s="100"/>
      <c r="F197" s="100"/>
      <c r="G197" s="100"/>
      <c r="H197" s="100"/>
      <c r="I197" s="147"/>
      <c r="J197" s="100"/>
      <c r="K197" s="100"/>
      <c r="L197" s="96"/>
      <c r="M197" s="96"/>
      <c r="N197" s="96"/>
    </row>
    <row r="198" spans="1:14" x14ac:dyDescent="0.3">
      <c r="A198" s="96">
        <v>6</v>
      </c>
      <c r="B198" s="162" t="s">
        <v>268</v>
      </c>
      <c r="C198" s="98">
        <v>7231000</v>
      </c>
      <c r="D198" s="96" t="s">
        <v>405</v>
      </c>
      <c r="E198" s="96"/>
      <c r="F198" s="96"/>
      <c r="G198" s="138"/>
      <c r="H198" s="138" t="s">
        <v>347</v>
      </c>
      <c r="I198" s="138"/>
      <c r="J198" s="96" t="s">
        <v>78</v>
      </c>
      <c r="K198" s="96" t="s">
        <v>80</v>
      </c>
      <c r="L198" s="92" t="s">
        <v>77</v>
      </c>
      <c r="M198" s="92" t="s">
        <v>77</v>
      </c>
      <c r="N198" s="92" t="s">
        <v>305</v>
      </c>
    </row>
    <row r="199" spans="1:14" x14ac:dyDescent="0.3">
      <c r="A199" s="96"/>
      <c r="B199" s="162" t="s">
        <v>394</v>
      </c>
      <c r="C199" s="98"/>
      <c r="D199" s="96" t="s">
        <v>136</v>
      </c>
      <c r="E199" s="96"/>
      <c r="F199" s="96"/>
      <c r="G199" s="96"/>
      <c r="H199" s="96"/>
      <c r="I199" s="138"/>
      <c r="J199" s="96"/>
      <c r="K199" s="96"/>
      <c r="L199" s="96"/>
      <c r="M199" s="96"/>
      <c r="N199" s="96" t="s">
        <v>306</v>
      </c>
    </row>
    <row r="200" spans="1:14" x14ac:dyDescent="0.3">
      <c r="A200" s="96"/>
      <c r="B200" s="162" t="s">
        <v>395</v>
      </c>
      <c r="C200" s="98"/>
      <c r="D200" s="96"/>
      <c r="E200" s="96"/>
      <c r="F200" s="96"/>
      <c r="G200" s="96"/>
      <c r="H200" s="96"/>
      <c r="I200" s="138"/>
      <c r="J200" s="96"/>
      <c r="K200" s="96"/>
      <c r="L200" s="96"/>
      <c r="M200" s="96"/>
      <c r="N200" s="96"/>
    </row>
    <row r="201" spans="1:14" x14ac:dyDescent="0.3">
      <c r="A201" s="96"/>
      <c r="B201" s="162" t="s">
        <v>376</v>
      </c>
      <c r="C201" s="98"/>
      <c r="D201" s="96"/>
      <c r="E201" s="96"/>
      <c r="F201" s="96"/>
      <c r="G201" s="96"/>
      <c r="H201" s="96"/>
      <c r="I201" s="138"/>
      <c r="J201" s="96"/>
      <c r="K201" s="96"/>
      <c r="L201" s="96"/>
      <c r="M201" s="96"/>
      <c r="N201" s="96"/>
    </row>
    <row r="202" spans="1:14" x14ac:dyDescent="0.3">
      <c r="A202" s="96"/>
      <c r="B202" s="163" t="s">
        <v>30</v>
      </c>
      <c r="C202" s="98"/>
      <c r="D202" s="96"/>
      <c r="E202" s="96"/>
      <c r="F202" s="96"/>
      <c r="G202" s="96"/>
      <c r="H202" s="96"/>
      <c r="I202" s="138"/>
      <c r="J202" s="96"/>
      <c r="K202" s="96"/>
      <c r="L202" s="96"/>
      <c r="M202" s="96"/>
      <c r="N202" s="96"/>
    </row>
    <row r="203" spans="1:14" x14ac:dyDescent="0.3">
      <c r="A203" s="96"/>
      <c r="B203" s="163" t="s">
        <v>282</v>
      </c>
      <c r="C203" s="98"/>
      <c r="D203" s="96"/>
      <c r="E203" s="96"/>
      <c r="F203" s="96"/>
      <c r="G203" s="96"/>
      <c r="H203" s="96"/>
      <c r="I203" s="138"/>
      <c r="J203" s="96"/>
      <c r="K203" s="96"/>
      <c r="L203" s="96"/>
      <c r="M203" s="96"/>
      <c r="N203" s="96"/>
    </row>
    <row r="204" spans="1:14" x14ac:dyDescent="0.3">
      <c r="A204" s="100"/>
      <c r="B204" s="164"/>
      <c r="C204" s="102"/>
      <c r="D204" s="100"/>
      <c r="E204" s="100"/>
      <c r="F204" s="100"/>
      <c r="G204" s="100"/>
      <c r="H204" s="100"/>
      <c r="I204" s="147"/>
      <c r="J204" s="100"/>
      <c r="K204" s="100"/>
      <c r="L204" s="100"/>
      <c r="M204" s="100"/>
      <c r="N204" s="100"/>
    </row>
    <row r="205" spans="1:14" ht="42" customHeight="1" x14ac:dyDescent="0.3">
      <c r="A205" s="219" t="s">
        <v>1</v>
      </c>
      <c r="B205" s="219" t="s">
        <v>2</v>
      </c>
      <c r="C205" s="223" t="s">
        <v>3</v>
      </c>
      <c r="D205" s="219" t="s">
        <v>12</v>
      </c>
      <c r="E205" s="219" t="s">
        <v>13</v>
      </c>
      <c r="F205" s="219" t="s">
        <v>14</v>
      </c>
      <c r="G205" s="225" t="s">
        <v>84</v>
      </c>
      <c r="H205" s="226"/>
      <c r="I205" s="227"/>
      <c r="J205" s="219" t="s">
        <v>7</v>
      </c>
      <c r="K205" s="219" t="s">
        <v>8</v>
      </c>
      <c r="L205" s="219" t="s">
        <v>9</v>
      </c>
      <c r="M205" s="219" t="s">
        <v>10</v>
      </c>
      <c r="N205" s="221" t="s">
        <v>11</v>
      </c>
    </row>
    <row r="206" spans="1:14" ht="72.75" customHeight="1" x14ac:dyDescent="0.3">
      <c r="A206" s="220"/>
      <c r="B206" s="220"/>
      <c r="C206" s="224"/>
      <c r="D206" s="220"/>
      <c r="E206" s="220"/>
      <c r="F206" s="220"/>
      <c r="G206" s="91" t="s">
        <v>4</v>
      </c>
      <c r="H206" s="91" t="s">
        <v>5</v>
      </c>
      <c r="I206" s="91" t="s">
        <v>6</v>
      </c>
      <c r="J206" s="220"/>
      <c r="K206" s="220"/>
      <c r="L206" s="220"/>
      <c r="M206" s="220"/>
      <c r="N206" s="222"/>
    </row>
    <row r="207" spans="1:14" x14ac:dyDescent="0.3">
      <c r="A207" s="96">
        <v>7</v>
      </c>
      <c r="B207" s="163" t="s">
        <v>396</v>
      </c>
      <c r="C207" s="98">
        <v>2610000</v>
      </c>
      <c r="D207" s="96" t="s">
        <v>405</v>
      </c>
      <c r="E207" s="96"/>
      <c r="F207" s="96"/>
      <c r="G207" s="96"/>
      <c r="H207" s="96"/>
      <c r="I207" s="138" t="s">
        <v>347</v>
      </c>
      <c r="J207" s="96" t="s">
        <v>77</v>
      </c>
      <c r="K207" s="96" t="s">
        <v>80</v>
      </c>
      <c r="L207" s="92" t="s">
        <v>77</v>
      </c>
      <c r="M207" s="92" t="s">
        <v>77</v>
      </c>
      <c r="N207" s="92" t="s">
        <v>305</v>
      </c>
    </row>
    <row r="208" spans="1:14" x14ac:dyDescent="0.3">
      <c r="A208" s="96"/>
      <c r="B208" s="163" t="s">
        <v>397</v>
      </c>
      <c r="C208" s="98"/>
      <c r="D208" s="96" t="s">
        <v>136</v>
      </c>
      <c r="E208" s="96"/>
      <c r="F208" s="96"/>
      <c r="G208" s="96"/>
      <c r="H208" s="96"/>
      <c r="I208" s="138"/>
      <c r="J208" s="96"/>
      <c r="K208" s="96"/>
      <c r="L208" s="96"/>
      <c r="M208" s="96"/>
      <c r="N208" s="96" t="s">
        <v>306</v>
      </c>
    </row>
    <row r="209" spans="1:14" x14ac:dyDescent="0.3">
      <c r="A209" s="96"/>
      <c r="B209" s="163" t="s">
        <v>398</v>
      </c>
      <c r="C209" s="98"/>
      <c r="D209" s="96"/>
      <c r="E209" s="96"/>
      <c r="F209" s="96"/>
      <c r="G209" s="96"/>
      <c r="H209" s="96"/>
      <c r="I209" s="138"/>
      <c r="J209" s="96"/>
      <c r="K209" s="96"/>
      <c r="L209" s="96"/>
      <c r="M209" s="96"/>
      <c r="N209" s="96"/>
    </row>
    <row r="210" spans="1:14" x14ac:dyDescent="0.3">
      <c r="A210" s="96"/>
      <c r="B210" s="163" t="s">
        <v>272</v>
      </c>
      <c r="C210" s="98"/>
      <c r="D210" s="96"/>
      <c r="E210" s="96"/>
      <c r="F210" s="96"/>
      <c r="G210" s="96"/>
      <c r="H210" s="96"/>
      <c r="I210" s="138"/>
      <c r="J210" s="96"/>
      <c r="K210" s="96"/>
      <c r="L210" s="96"/>
      <c r="M210" s="96"/>
      <c r="N210" s="96"/>
    </row>
    <row r="211" spans="1:14" x14ac:dyDescent="0.3">
      <c r="A211" s="229" t="s">
        <v>18</v>
      </c>
      <c r="B211" s="230"/>
      <c r="C211" s="149">
        <f>C207+C198+C190+C183+C175+C168+C162</f>
        <v>25068000</v>
      </c>
      <c r="D211" s="104" t="s">
        <v>77</v>
      </c>
      <c r="E211" s="104" t="s">
        <v>77</v>
      </c>
      <c r="F211" s="104" t="s">
        <v>77</v>
      </c>
      <c r="G211" s="104" t="s">
        <v>77</v>
      </c>
      <c r="H211" s="104">
        <v>5</v>
      </c>
      <c r="I211" s="104">
        <v>2</v>
      </c>
      <c r="J211" s="116">
        <f>J190+J168</f>
        <v>522900</v>
      </c>
      <c r="K211" s="104" t="s">
        <v>77</v>
      </c>
      <c r="L211" s="104" t="s">
        <v>77</v>
      </c>
      <c r="M211" s="104" t="s">
        <v>77</v>
      </c>
      <c r="N211" s="104" t="s">
        <v>77</v>
      </c>
    </row>
    <row r="212" spans="1:14" s="89" customFormat="1" x14ac:dyDescent="0.3">
      <c r="A212" s="228" t="s">
        <v>31</v>
      </c>
      <c r="B212" s="228"/>
      <c r="C212" s="228"/>
      <c r="D212" s="228"/>
      <c r="E212" s="228"/>
      <c r="F212" s="228"/>
      <c r="G212" s="228"/>
      <c r="H212" s="228"/>
      <c r="I212" s="228"/>
      <c r="J212" s="228"/>
      <c r="K212" s="228"/>
      <c r="L212" s="228"/>
      <c r="M212" s="228"/>
      <c r="N212" s="228"/>
    </row>
    <row r="213" spans="1:14" s="89" customFormat="1" x14ac:dyDescent="0.3">
      <c r="A213" s="228" t="s">
        <v>210</v>
      </c>
      <c r="B213" s="228"/>
      <c r="C213" s="228"/>
      <c r="D213" s="228"/>
      <c r="E213" s="228"/>
      <c r="F213" s="228"/>
      <c r="G213" s="228"/>
      <c r="H213" s="228"/>
      <c r="I213" s="228"/>
      <c r="J213" s="228"/>
      <c r="K213" s="228"/>
      <c r="L213" s="228"/>
      <c r="M213" s="228"/>
      <c r="N213" s="228"/>
    </row>
    <row r="214" spans="1:14" x14ac:dyDescent="0.3">
      <c r="A214" s="231" t="s">
        <v>17</v>
      </c>
      <c r="B214" s="231"/>
      <c r="C214" s="231"/>
      <c r="D214" s="231"/>
      <c r="E214" s="231"/>
      <c r="F214" s="231"/>
      <c r="G214" s="231"/>
      <c r="H214" s="231"/>
      <c r="I214" s="231"/>
      <c r="J214" s="231"/>
      <c r="K214" s="231"/>
      <c r="L214" s="231"/>
      <c r="M214" s="231"/>
      <c r="N214" s="231"/>
    </row>
    <row r="215" spans="1:14" ht="42" customHeight="1" x14ac:dyDescent="0.3">
      <c r="A215" s="219" t="s">
        <v>1</v>
      </c>
      <c r="B215" s="219" t="s">
        <v>2</v>
      </c>
      <c r="C215" s="223" t="s">
        <v>3</v>
      </c>
      <c r="D215" s="219" t="s">
        <v>12</v>
      </c>
      <c r="E215" s="219" t="s">
        <v>13</v>
      </c>
      <c r="F215" s="219" t="s">
        <v>14</v>
      </c>
      <c r="G215" s="225" t="s">
        <v>84</v>
      </c>
      <c r="H215" s="226"/>
      <c r="I215" s="227"/>
      <c r="J215" s="219" t="s">
        <v>7</v>
      </c>
      <c r="K215" s="219" t="s">
        <v>8</v>
      </c>
      <c r="L215" s="219" t="s">
        <v>9</v>
      </c>
      <c r="M215" s="219" t="s">
        <v>10</v>
      </c>
      <c r="N215" s="221" t="s">
        <v>11</v>
      </c>
    </row>
    <row r="216" spans="1:14" ht="72.75" customHeight="1" x14ac:dyDescent="0.3">
      <c r="A216" s="220"/>
      <c r="B216" s="220"/>
      <c r="C216" s="224"/>
      <c r="D216" s="220"/>
      <c r="E216" s="220"/>
      <c r="F216" s="220"/>
      <c r="G216" s="91" t="s">
        <v>4</v>
      </c>
      <c r="H216" s="91" t="s">
        <v>5</v>
      </c>
      <c r="I216" s="91" t="s">
        <v>6</v>
      </c>
      <c r="J216" s="220"/>
      <c r="K216" s="220"/>
      <c r="L216" s="220"/>
      <c r="M216" s="220"/>
      <c r="N216" s="222"/>
    </row>
    <row r="217" spans="1:14" x14ac:dyDescent="0.3">
      <c r="A217" s="92">
        <v>1</v>
      </c>
      <c r="B217" s="142" t="s">
        <v>211</v>
      </c>
      <c r="C217" s="94">
        <v>120000</v>
      </c>
      <c r="D217" s="92" t="s">
        <v>255</v>
      </c>
      <c r="E217" s="92"/>
      <c r="F217" s="92"/>
      <c r="G217" s="92"/>
      <c r="H217" s="92"/>
      <c r="I217" s="95" t="s">
        <v>347</v>
      </c>
      <c r="J217" s="92" t="s">
        <v>77</v>
      </c>
      <c r="K217" s="92" t="s">
        <v>42</v>
      </c>
      <c r="L217" s="92" t="s">
        <v>77</v>
      </c>
      <c r="M217" s="92" t="s">
        <v>77</v>
      </c>
      <c r="N217" s="92" t="s">
        <v>77</v>
      </c>
    </row>
    <row r="218" spans="1:14" x14ac:dyDescent="0.3">
      <c r="A218" s="96"/>
      <c r="B218" s="142" t="s">
        <v>212</v>
      </c>
      <c r="C218" s="98"/>
      <c r="D218" s="96" t="s">
        <v>262</v>
      </c>
      <c r="E218" s="96"/>
      <c r="F218" s="96"/>
      <c r="G218" s="96"/>
      <c r="H218" s="96"/>
      <c r="I218" s="96"/>
      <c r="J218" s="96"/>
      <c r="K218" s="96"/>
      <c r="L218" s="96"/>
      <c r="M218" s="96"/>
      <c r="N218" s="96"/>
    </row>
    <row r="219" spans="1:14" x14ac:dyDescent="0.3">
      <c r="A219" s="96"/>
      <c r="B219" s="142" t="s">
        <v>213</v>
      </c>
      <c r="C219" s="98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</row>
    <row r="220" spans="1:14" x14ac:dyDescent="0.3">
      <c r="A220" s="100"/>
      <c r="B220" s="150"/>
      <c r="C220" s="102"/>
      <c r="D220" s="100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</row>
    <row r="221" spans="1:14" x14ac:dyDescent="0.3">
      <c r="A221" s="96">
        <v>2</v>
      </c>
      <c r="B221" s="142" t="s">
        <v>214</v>
      </c>
      <c r="C221" s="98">
        <v>500000</v>
      </c>
      <c r="D221" s="96" t="s">
        <v>263</v>
      </c>
      <c r="E221" s="96" t="s">
        <v>435</v>
      </c>
      <c r="F221" s="96" t="s">
        <v>434</v>
      </c>
      <c r="G221" s="96"/>
      <c r="H221" s="138" t="s">
        <v>347</v>
      </c>
      <c r="I221" s="96"/>
      <c r="J221" s="110">
        <v>500000</v>
      </c>
      <c r="K221" s="96" t="s">
        <v>42</v>
      </c>
      <c r="L221" s="96"/>
      <c r="M221" s="96"/>
      <c r="N221" s="96"/>
    </row>
    <row r="222" spans="1:14" x14ac:dyDescent="0.3">
      <c r="A222" s="96"/>
      <c r="B222" s="142" t="s">
        <v>215</v>
      </c>
      <c r="C222" s="98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</row>
    <row r="223" spans="1:14" x14ac:dyDescent="0.3">
      <c r="A223" s="96"/>
      <c r="B223" s="142" t="s">
        <v>216</v>
      </c>
      <c r="C223" s="98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</row>
    <row r="224" spans="1:14" x14ac:dyDescent="0.3">
      <c r="A224" s="100"/>
      <c r="B224" s="146" t="s">
        <v>217</v>
      </c>
      <c r="C224" s="102"/>
      <c r="D224" s="100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</row>
    <row r="225" spans="1:14" ht="42" customHeight="1" x14ac:dyDescent="0.3">
      <c r="A225" s="219" t="s">
        <v>1</v>
      </c>
      <c r="B225" s="219" t="s">
        <v>2</v>
      </c>
      <c r="C225" s="223" t="s">
        <v>3</v>
      </c>
      <c r="D225" s="219" t="s">
        <v>12</v>
      </c>
      <c r="E225" s="219" t="s">
        <v>13</v>
      </c>
      <c r="F225" s="219" t="s">
        <v>14</v>
      </c>
      <c r="G225" s="225" t="s">
        <v>84</v>
      </c>
      <c r="H225" s="226"/>
      <c r="I225" s="227"/>
      <c r="J225" s="219" t="s">
        <v>7</v>
      </c>
      <c r="K225" s="219" t="s">
        <v>8</v>
      </c>
      <c r="L225" s="219" t="s">
        <v>9</v>
      </c>
      <c r="M225" s="219" t="s">
        <v>10</v>
      </c>
      <c r="N225" s="221" t="s">
        <v>11</v>
      </c>
    </row>
    <row r="226" spans="1:14" ht="72.75" customHeight="1" x14ac:dyDescent="0.3">
      <c r="A226" s="220"/>
      <c r="B226" s="220"/>
      <c r="C226" s="224"/>
      <c r="D226" s="220"/>
      <c r="E226" s="220"/>
      <c r="F226" s="220"/>
      <c r="G226" s="91" t="s">
        <v>4</v>
      </c>
      <c r="H226" s="91" t="s">
        <v>5</v>
      </c>
      <c r="I226" s="91" t="s">
        <v>6</v>
      </c>
      <c r="J226" s="220"/>
      <c r="K226" s="220"/>
      <c r="L226" s="220"/>
      <c r="M226" s="220"/>
      <c r="N226" s="222"/>
    </row>
    <row r="227" spans="1:14" x14ac:dyDescent="0.3">
      <c r="A227" s="96">
        <v>3</v>
      </c>
      <c r="B227" s="142" t="s">
        <v>214</v>
      </c>
      <c r="C227" s="98">
        <v>400000</v>
      </c>
      <c r="D227" s="96" t="s">
        <v>263</v>
      </c>
      <c r="E227" s="96" t="s">
        <v>435</v>
      </c>
      <c r="F227" s="96" t="s">
        <v>434</v>
      </c>
      <c r="G227" s="96"/>
      <c r="H227" s="138" t="s">
        <v>347</v>
      </c>
      <c r="I227" s="96"/>
      <c r="J227" s="110">
        <v>400000</v>
      </c>
      <c r="K227" s="96" t="s">
        <v>42</v>
      </c>
      <c r="L227" s="96"/>
      <c r="M227" s="96"/>
      <c r="N227" s="96"/>
    </row>
    <row r="228" spans="1:14" x14ac:dyDescent="0.3">
      <c r="A228" s="96"/>
      <c r="B228" s="142" t="s">
        <v>215</v>
      </c>
      <c r="C228" s="98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</row>
    <row r="229" spans="1:14" x14ac:dyDescent="0.3">
      <c r="A229" s="96"/>
      <c r="B229" s="142" t="s">
        <v>218</v>
      </c>
      <c r="C229" s="98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</row>
    <row r="230" spans="1:14" x14ac:dyDescent="0.3">
      <c r="A230" s="96"/>
      <c r="B230" s="139" t="s">
        <v>219</v>
      </c>
      <c r="C230" s="98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</row>
    <row r="231" spans="1:14" x14ac:dyDescent="0.3">
      <c r="A231" s="100"/>
      <c r="B231" s="150"/>
      <c r="C231" s="102"/>
      <c r="D231" s="100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</row>
    <row r="232" spans="1:14" x14ac:dyDescent="0.3">
      <c r="A232" s="96">
        <v>4</v>
      </c>
      <c r="B232" s="142" t="s">
        <v>214</v>
      </c>
      <c r="C232" s="98">
        <v>500000</v>
      </c>
      <c r="D232" s="96" t="s">
        <v>263</v>
      </c>
      <c r="E232" s="96" t="s">
        <v>435</v>
      </c>
      <c r="F232" s="96" t="s">
        <v>434</v>
      </c>
      <c r="G232" s="96"/>
      <c r="H232" s="138" t="s">
        <v>347</v>
      </c>
      <c r="I232" s="96"/>
      <c r="J232" s="110">
        <v>500000</v>
      </c>
      <c r="K232" s="96" t="s">
        <v>42</v>
      </c>
      <c r="L232" s="96"/>
      <c r="M232" s="96"/>
      <c r="N232" s="96"/>
    </row>
    <row r="233" spans="1:14" x14ac:dyDescent="0.3">
      <c r="A233" s="96"/>
      <c r="B233" s="142" t="s">
        <v>215</v>
      </c>
      <c r="C233" s="98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</row>
    <row r="234" spans="1:14" x14ac:dyDescent="0.3">
      <c r="A234" s="96"/>
      <c r="B234" s="142" t="s">
        <v>220</v>
      </c>
      <c r="C234" s="98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</row>
    <row r="235" spans="1:14" x14ac:dyDescent="0.3">
      <c r="A235" s="100"/>
      <c r="B235" s="150"/>
      <c r="C235" s="102"/>
      <c r="D235" s="100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</row>
    <row r="236" spans="1:14" x14ac:dyDescent="0.3">
      <c r="A236" s="96">
        <v>5</v>
      </c>
      <c r="B236" s="142" t="s">
        <v>214</v>
      </c>
      <c r="C236" s="98">
        <v>500000</v>
      </c>
      <c r="D236" s="96" t="s">
        <v>263</v>
      </c>
      <c r="E236" s="96" t="s">
        <v>435</v>
      </c>
      <c r="F236" s="96" t="s">
        <v>434</v>
      </c>
      <c r="G236" s="96"/>
      <c r="H236" s="138" t="s">
        <v>347</v>
      </c>
      <c r="I236" s="96"/>
      <c r="J236" s="110">
        <v>500000</v>
      </c>
      <c r="K236" s="96" t="s">
        <v>42</v>
      </c>
      <c r="L236" s="96"/>
      <c r="M236" s="96"/>
      <c r="N236" s="96"/>
    </row>
    <row r="237" spans="1:14" x14ac:dyDescent="0.3">
      <c r="A237" s="96"/>
      <c r="B237" s="142" t="s">
        <v>215</v>
      </c>
      <c r="C237" s="98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</row>
    <row r="238" spans="1:14" x14ac:dyDescent="0.3">
      <c r="A238" s="96"/>
      <c r="B238" s="142" t="s">
        <v>221</v>
      </c>
      <c r="C238" s="98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</row>
    <row r="239" spans="1:14" x14ac:dyDescent="0.3">
      <c r="A239" s="100"/>
      <c r="B239" s="150"/>
      <c r="C239" s="102"/>
      <c r="D239" s="100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</row>
    <row r="240" spans="1:14" x14ac:dyDescent="0.3">
      <c r="A240" s="96">
        <v>6</v>
      </c>
      <c r="B240" s="142" t="s">
        <v>214</v>
      </c>
      <c r="C240" s="98">
        <v>750000</v>
      </c>
      <c r="D240" s="96" t="s">
        <v>263</v>
      </c>
      <c r="E240" s="96" t="s">
        <v>435</v>
      </c>
      <c r="F240" s="96" t="s">
        <v>434</v>
      </c>
      <c r="G240" s="96"/>
      <c r="H240" s="138" t="s">
        <v>347</v>
      </c>
      <c r="I240" s="96"/>
      <c r="J240" s="110">
        <v>750000</v>
      </c>
      <c r="K240" s="96" t="s">
        <v>42</v>
      </c>
      <c r="L240" s="96"/>
      <c r="M240" s="96"/>
      <c r="N240" s="96"/>
    </row>
    <row r="241" spans="1:14" x14ac:dyDescent="0.3">
      <c r="A241" s="96"/>
      <c r="B241" s="142" t="s">
        <v>215</v>
      </c>
      <c r="C241" s="98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</row>
    <row r="242" spans="1:14" x14ac:dyDescent="0.3">
      <c r="A242" s="96"/>
      <c r="B242" s="142" t="s">
        <v>222</v>
      </c>
      <c r="C242" s="98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</row>
    <row r="243" spans="1:14" x14ac:dyDescent="0.3">
      <c r="A243" s="229" t="s">
        <v>18</v>
      </c>
      <c r="B243" s="230"/>
      <c r="C243" s="103">
        <f>SUM(C217:C242)</f>
        <v>2770000</v>
      </c>
      <c r="D243" s="104" t="s">
        <v>77</v>
      </c>
      <c r="E243" s="104" t="s">
        <v>77</v>
      </c>
      <c r="F243" s="104" t="s">
        <v>77</v>
      </c>
      <c r="G243" s="104" t="s">
        <v>77</v>
      </c>
      <c r="H243" s="104">
        <v>5</v>
      </c>
      <c r="I243" s="104">
        <v>1</v>
      </c>
      <c r="J243" s="116">
        <f>J240+J236+J232+J227+J221</f>
        <v>2650000</v>
      </c>
      <c r="K243" s="104" t="s">
        <v>77</v>
      </c>
      <c r="L243" s="104" t="s">
        <v>77</v>
      </c>
      <c r="M243" s="104" t="s">
        <v>77</v>
      </c>
      <c r="N243" s="104" t="s">
        <v>77</v>
      </c>
    </row>
    <row r="244" spans="1:14" x14ac:dyDescent="0.3">
      <c r="A244" s="105"/>
      <c r="B244" s="105"/>
      <c r="C244" s="106"/>
      <c r="D244" s="105"/>
      <c r="E244" s="105"/>
      <c r="F244" s="105"/>
      <c r="G244" s="105"/>
      <c r="I244" s="105"/>
      <c r="J244" s="105"/>
      <c r="K244" s="105"/>
      <c r="L244" s="105"/>
      <c r="M244" s="105"/>
      <c r="N244" s="105"/>
    </row>
    <row r="245" spans="1:14" x14ac:dyDescent="0.3">
      <c r="A245" s="105"/>
      <c r="B245" s="105"/>
      <c r="C245" s="106"/>
      <c r="D245" s="105"/>
      <c r="E245" s="105"/>
      <c r="F245" s="105"/>
      <c r="G245" s="105"/>
      <c r="I245" s="105"/>
      <c r="J245" s="105"/>
      <c r="K245" s="105"/>
      <c r="L245" s="105"/>
      <c r="M245" s="105"/>
      <c r="N245" s="105"/>
    </row>
    <row r="246" spans="1:14" x14ac:dyDescent="0.3">
      <c r="A246" s="105"/>
      <c r="B246" s="105"/>
      <c r="C246" s="106"/>
      <c r="D246" s="105"/>
      <c r="E246" s="105"/>
      <c r="F246" s="105"/>
      <c r="G246" s="105"/>
      <c r="I246" s="105"/>
      <c r="J246" s="105"/>
      <c r="K246" s="105"/>
      <c r="L246" s="105"/>
      <c r="M246" s="105"/>
      <c r="N246" s="105"/>
    </row>
    <row r="247" spans="1:14" x14ac:dyDescent="0.3">
      <c r="A247" s="105"/>
      <c r="B247" s="105"/>
      <c r="C247" s="106"/>
      <c r="D247" s="105"/>
      <c r="E247" s="105"/>
      <c r="F247" s="105"/>
      <c r="G247" s="105"/>
      <c r="I247" s="105"/>
      <c r="J247" s="105"/>
      <c r="K247" s="105"/>
      <c r="L247" s="105"/>
      <c r="M247" s="105"/>
      <c r="N247" s="105"/>
    </row>
    <row r="248" spans="1:14" x14ac:dyDescent="0.3">
      <c r="A248" s="105"/>
      <c r="B248" s="105"/>
      <c r="C248" s="106"/>
      <c r="D248" s="105"/>
      <c r="E248" s="105"/>
      <c r="F248" s="105"/>
      <c r="G248" s="105"/>
      <c r="I248" s="105"/>
      <c r="J248" s="105"/>
      <c r="K248" s="105"/>
      <c r="L248" s="105"/>
      <c r="M248" s="105"/>
      <c r="N248" s="105"/>
    </row>
    <row r="249" spans="1:14" s="89" customFormat="1" x14ac:dyDescent="0.3">
      <c r="A249" s="228" t="s">
        <v>31</v>
      </c>
      <c r="B249" s="228"/>
      <c r="C249" s="228"/>
      <c r="D249" s="228"/>
      <c r="E249" s="228"/>
      <c r="F249" s="228"/>
      <c r="G249" s="228"/>
      <c r="H249" s="228"/>
      <c r="I249" s="228"/>
      <c r="J249" s="228"/>
      <c r="K249" s="228"/>
      <c r="L249" s="228"/>
      <c r="M249" s="228"/>
      <c r="N249" s="228"/>
    </row>
    <row r="250" spans="1:14" s="89" customFormat="1" x14ac:dyDescent="0.3">
      <c r="A250" s="228" t="s">
        <v>223</v>
      </c>
      <c r="B250" s="228"/>
      <c r="C250" s="228"/>
      <c r="D250" s="228"/>
      <c r="E250" s="228"/>
      <c r="F250" s="228"/>
      <c r="G250" s="228"/>
      <c r="H250" s="228"/>
      <c r="I250" s="228"/>
      <c r="J250" s="228"/>
      <c r="K250" s="228"/>
      <c r="L250" s="228"/>
      <c r="M250" s="228"/>
      <c r="N250" s="228"/>
    </row>
    <row r="251" spans="1:14" x14ac:dyDescent="0.3">
      <c r="A251" s="231" t="s">
        <v>17</v>
      </c>
      <c r="B251" s="231"/>
      <c r="C251" s="231"/>
      <c r="D251" s="231"/>
      <c r="E251" s="231"/>
      <c r="F251" s="231"/>
      <c r="G251" s="231"/>
      <c r="H251" s="231"/>
      <c r="I251" s="231"/>
      <c r="J251" s="231"/>
      <c r="K251" s="231"/>
      <c r="L251" s="231"/>
      <c r="M251" s="231"/>
      <c r="N251" s="231"/>
    </row>
    <row r="252" spans="1:14" ht="42" customHeight="1" x14ac:dyDescent="0.3">
      <c r="A252" s="219" t="s">
        <v>1</v>
      </c>
      <c r="B252" s="219" t="s">
        <v>2</v>
      </c>
      <c r="C252" s="223" t="s">
        <v>3</v>
      </c>
      <c r="D252" s="219" t="s">
        <v>12</v>
      </c>
      <c r="E252" s="219" t="s">
        <v>13</v>
      </c>
      <c r="F252" s="219" t="s">
        <v>14</v>
      </c>
      <c r="G252" s="225" t="s">
        <v>84</v>
      </c>
      <c r="H252" s="226"/>
      <c r="I252" s="227"/>
      <c r="J252" s="219" t="s">
        <v>7</v>
      </c>
      <c r="K252" s="219" t="s">
        <v>8</v>
      </c>
      <c r="L252" s="219" t="s">
        <v>9</v>
      </c>
      <c r="M252" s="219" t="s">
        <v>10</v>
      </c>
      <c r="N252" s="221" t="s">
        <v>11</v>
      </c>
    </row>
    <row r="253" spans="1:14" ht="72.75" customHeight="1" x14ac:dyDescent="0.3">
      <c r="A253" s="220"/>
      <c r="B253" s="220"/>
      <c r="C253" s="224"/>
      <c r="D253" s="220"/>
      <c r="E253" s="220"/>
      <c r="F253" s="220"/>
      <c r="G253" s="91" t="s">
        <v>4</v>
      </c>
      <c r="H253" s="91" t="s">
        <v>5</v>
      </c>
      <c r="I253" s="91" t="s">
        <v>6</v>
      </c>
      <c r="J253" s="220"/>
      <c r="K253" s="220"/>
      <c r="L253" s="220"/>
      <c r="M253" s="220"/>
      <c r="N253" s="222"/>
    </row>
    <row r="254" spans="1:14" x14ac:dyDescent="0.3">
      <c r="A254" s="92">
        <v>1</v>
      </c>
      <c r="B254" s="97" t="s">
        <v>224</v>
      </c>
      <c r="C254" s="94">
        <v>1200000</v>
      </c>
      <c r="D254" s="92" t="s">
        <v>263</v>
      </c>
      <c r="E254" s="92"/>
      <c r="F254" s="92"/>
      <c r="G254" s="92"/>
      <c r="H254" s="95" t="s">
        <v>347</v>
      </c>
      <c r="I254" s="92"/>
      <c r="J254" s="109">
        <v>960000</v>
      </c>
      <c r="K254" s="92" t="s">
        <v>39</v>
      </c>
      <c r="L254" s="92" t="s">
        <v>77</v>
      </c>
      <c r="M254" s="92" t="s">
        <v>77</v>
      </c>
      <c r="N254" s="92" t="s">
        <v>77</v>
      </c>
    </row>
    <row r="255" spans="1:14" x14ac:dyDescent="0.3">
      <c r="A255" s="96"/>
      <c r="B255" s="97" t="s">
        <v>225</v>
      </c>
      <c r="C255" s="98"/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</row>
    <row r="256" spans="1:14" x14ac:dyDescent="0.3">
      <c r="A256" s="96"/>
      <c r="B256" s="8" t="s">
        <v>0</v>
      </c>
      <c r="C256" s="98"/>
      <c r="D256" s="96"/>
      <c r="E256" s="96"/>
      <c r="F256" s="96"/>
      <c r="G256" s="96"/>
      <c r="H256" s="96"/>
      <c r="I256" s="96"/>
      <c r="J256" s="96"/>
      <c r="K256" s="96"/>
      <c r="L256" s="96"/>
      <c r="M256" s="96"/>
      <c r="N256" s="96"/>
    </row>
    <row r="257" spans="1:14" x14ac:dyDescent="0.3">
      <c r="A257" s="100"/>
      <c r="B257" s="101"/>
      <c r="C257" s="102"/>
      <c r="D257" s="115"/>
      <c r="E257" s="100"/>
      <c r="F257" s="100"/>
      <c r="G257" s="100"/>
      <c r="H257" s="100"/>
      <c r="I257" s="100"/>
      <c r="J257" s="100"/>
      <c r="K257" s="100"/>
      <c r="L257" s="100"/>
      <c r="M257" s="100"/>
      <c r="N257" s="100"/>
    </row>
    <row r="258" spans="1:14" x14ac:dyDescent="0.3">
      <c r="A258" s="229" t="s">
        <v>18</v>
      </c>
      <c r="B258" s="230"/>
      <c r="C258" s="103">
        <f>SUM(C254:C257)</f>
        <v>1200000</v>
      </c>
      <c r="D258" s="104" t="s">
        <v>77</v>
      </c>
      <c r="E258" s="104" t="s">
        <v>77</v>
      </c>
      <c r="F258" s="104" t="s">
        <v>78</v>
      </c>
      <c r="G258" s="104" t="s">
        <v>77</v>
      </c>
      <c r="H258" s="104">
        <v>1</v>
      </c>
      <c r="I258" s="107" t="s">
        <v>77</v>
      </c>
      <c r="J258" s="118">
        <v>960000</v>
      </c>
      <c r="K258" s="104" t="s">
        <v>77</v>
      </c>
      <c r="L258" s="104" t="s">
        <v>77</v>
      </c>
      <c r="M258" s="104" t="s">
        <v>77</v>
      </c>
      <c r="N258" s="104" t="s">
        <v>77</v>
      </c>
    </row>
  </sheetData>
  <mergeCells count="240">
    <mergeCell ref="L79:L80"/>
    <mergeCell ref="M79:M80"/>
    <mergeCell ref="N79:N80"/>
    <mergeCell ref="A125:B125"/>
    <mergeCell ref="A109:N109"/>
    <mergeCell ref="A110:N110"/>
    <mergeCell ref="A111:N111"/>
    <mergeCell ref="C112:C113"/>
    <mergeCell ref="D112:D113"/>
    <mergeCell ref="E112:E113"/>
    <mergeCell ref="F112:F113"/>
    <mergeCell ref="G112:I112"/>
    <mergeCell ref="J112:J113"/>
    <mergeCell ref="K112:K113"/>
    <mergeCell ref="G85:I85"/>
    <mergeCell ref="J85:J86"/>
    <mergeCell ref="K85:K86"/>
    <mergeCell ref="A64:B64"/>
    <mergeCell ref="A40:B40"/>
    <mergeCell ref="A41:N41"/>
    <mergeCell ref="A42:N42"/>
    <mergeCell ref="A43:N43"/>
    <mergeCell ref="A44:A45"/>
    <mergeCell ref="B44:B45"/>
    <mergeCell ref="C44:C45"/>
    <mergeCell ref="D44:D45"/>
    <mergeCell ref="E44:E45"/>
    <mergeCell ref="F44:F45"/>
    <mergeCell ref="G44:I44"/>
    <mergeCell ref="J44:J45"/>
    <mergeCell ref="K44:K45"/>
    <mergeCell ref="L44:L45"/>
    <mergeCell ref="M44:M45"/>
    <mergeCell ref="N44:N45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  <mergeCell ref="N5:N6"/>
    <mergeCell ref="A20:B20"/>
    <mergeCell ref="A21:N21"/>
    <mergeCell ref="A22:N22"/>
    <mergeCell ref="A23:A24"/>
    <mergeCell ref="B23:B24"/>
    <mergeCell ref="C23:C24"/>
    <mergeCell ref="D23:D24"/>
    <mergeCell ref="E23:E24"/>
    <mergeCell ref="A10:B10"/>
    <mergeCell ref="A12:N12"/>
    <mergeCell ref="A13:N13"/>
    <mergeCell ref="A14:N14"/>
    <mergeCell ref="A15:A16"/>
    <mergeCell ref="B15:B16"/>
    <mergeCell ref="C15:C16"/>
    <mergeCell ref="D15:D16"/>
    <mergeCell ref="E15:E16"/>
    <mergeCell ref="F15:F16"/>
    <mergeCell ref="G15:I15"/>
    <mergeCell ref="J15:J16"/>
    <mergeCell ref="K15:K16"/>
    <mergeCell ref="L15:L16"/>
    <mergeCell ref="M15:M16"/>
    <mergeCell ref="N15:N16"/>
    <mergeCell ref="A32:N32"/>
    <mergeCell ref="A33:N33"/>
    <mergeCell ref="A34:N34"/>
    <mergeCell ref="A35:A36"/>
    <mergeCell ref="B35:B36"/>
    <mergeCell ref="C35:C36"/>
    <mergeCell ref="D35:D36"/>
    <mergeCell ref="E35:E36"/>
    <mergeCell ref="F35:F36"/>
    <mergeCell ref="G35:I35"/>
    <mergeCell ref="J35:J36"/>
    <mergeCell ref="K35:K36"/>
    <mergeCell ref="L35:L36"/>
    <mergeCell ref="M35:M36"/>
    <mergeCell ref="N35:N36"/>
    <mergeCell ref="A214:N214"/>
    <mergeCell ref="A215:A216"/>
    <mergeCell ref="A136:A137"/>
    <mergeCell ref="B136:B137"/>
    <mergeCell ref="A243:B243"/>
    <mergeCell ref="N136:N137"/>
    <mergeCell ref="M215:M216"/>
    <mergeCell ref="N215:N216"/>
    <mergeCell ref="C136:C137"/>
    <mergeCell ref="D136:D137"/>
    <mergeCell ref="E136:E137"/>
    <mergeCell ref="F136:F137"/>
    <mergeCell ref="G136:I136"/>
    <mergeCell ref="J136:J137"/>
    <mergeCell ref="K136:K137"/>
    <mergeCell ref="L136:L137"/>
    <mergeCell ref="M136:M137"/>
    <mergeCell ref="A212:N212"/>
    <mergeCell ref="A213:N213"/>
    <mergeCell ref="A148:B148"/>
    <mergeCell ref="A211:B211"/>
    <mergeCell ref="M205:M206"/>
    <mergeCell ref="N205:N206"/>
    <mergeCell ref="A205:A206"/>
    <mergeCell ref="A258:B258"/>
    <mergeCell ref="A249:N249"/>
    <mergeCell ref="A250:N250"/>
    <mergeCell ref="A251:N251"/>
    <mergeCell ref="A252:A253"/>
    <mergeCell ref="B252:B253"/>
    <mergeCell ref="C252:C253"/>
    <mergeCell ref="D252:D253"/>
    <mergeCell ref="E252:E253"/>
    <mergeCell ref="F252:F253"/>
    <mergeCell ref="G252:I252"/>
    <mergeCell ref="J252:J253"/>
    <mergeCell ref="K252:K253"/>
    <mergeCell ref="L252:L253"/>
    <mergeCell ref="M252:M253"/>
    <mergeCell ref="N252:N253"/>
    <mergeCell ref="F23:F24"/>
    <mergeCell ref="G23:I23"/>
    <mergeCell ref="J23:J24"/>
    <mergeCell ref="K23:K24"/>
    <mergeCell ref="L23:L24"/>
    <mergeCell ref="M23:M24"/>
    <mergeCell ref="N23:N24"/>
    <mergeCell ref="A30:B30"/>
    <mergeCell ref="A133:N133"/>
    <mergeCell ref="A107:B107"/>
    <mergeCell ref="A77:N77"/>
    <mergeCell ref="A78:N78"/>
    <mergeCell ref="A79:A80"/>
    <mergeCell ref="B79:B80"/>
    <mergeCell ref="C79:C80"/>
    <mergeCell ref="D79:D80"/>
    <mergeCell ref="L112:L113"/>
    <mergeCell ref="M112:M113"/>
    <mergeCell ref="N112:N113"/>
    <mergeCell ref="E79:E80"/>
    <mergeCell ref="F79:F80"/>
    <mergeCell ref="A65:N65"/>
    <mergeCell ref="A66:N66"/>
    <mergeCell ref="A67:N67"/>
    <mergeCell ref="B205:B206"/>
    <mergeCell ref="C205:C206"/>
    <mergeCell ref="D205:D206"/>
    <mergeCell ref="E205:E206"/>
    <mergeCell ref="F205:F206"/>
    <mergeCell ref="G205:I205"/>
    <mergeCell ref="J205:J206"/>
    <mergeCell ref="K205:K206"/>
    <mergeCell ref="L205:L206"/>
    <mergeCell ref="B215:B216"/>
    <mergeCell ref="C215:C216"/>
    <mergeCell ref="D215:D216"/>
    <mergeCell ref="E215:E216"/>
    <mergeCell ref="F215:F216"/>
    <mergeCell ref="G215:I215"/>
    <mergeCell ref="J215:J216"/>
    <mergeCell ref="K215:K216"/>
    <mergeCell ref="L215:L216"/>
    <mergeCell ref="A68:A69"/>
    <mergeCell ref="B68:B69"/>
    <mergeCell ref="C68:C69"/>
    <mergeCell ref="D68:D69"/>
    <mergeCell ref="E68:E69"/>
    <mergeCell ref="F68:F69"/>
    <mergeCell ref="G68:I68"/>
    <mergeCell ref="J68:J69"/>
    <mergeCell ref="K68:K69"/>
    <mergeCell ref="L68:L69"/>
    <mergeCell ref="M68:M69"/>
    <mergeCell ref="N68:N69"/>
    <mergeCell ref="A75:B75"/>
    <mergeCell ref="A157:N157"/>
    <mergeCell ref="A158:N158"/>
    <mergeCell ref="A159:N159"/>
    <mergeCell ref="A160:A161"/>
    <mergeCell ref="B160:B161"/>
    <mergeCell ref="C160:C161"/>
    <mergeCell ref="D160:D161"/>
    <mergeCell ref="E160:E161"/>
    <mergeCell ref="F160:F161"/>
    <mergeCell ref="G160:I160"/>
    <mergeCell ref="J160:J161"/>
    <mergeCell ref="K160:K161"/>
    <mergeCell ref="L160:L161"/>
    <mergeCell ref="M160:M161"/>
    <mergeCell ref="N160:N161"/>
    <mergeCell ref="G79:I79"/>
    <mergeCell ref="A112:A113"/>
    <mergeCell ref="B112:B113"/>
    <mergeCell ref="A134:N134"/>
    <mergeCell ref="A135:N135"/>
    <mergeCell ref="A76:N76"/>
    <mergeCell ref="J79:J80"/>
    <mergeCell ref="K79:K80"/>
    <mergeCell ref="L85:L86"/>
    <mergeCell ref="M85:M86"/>
    <mergeCell ref="N85:N86"/>
    <mergeCell ref="A181:A182"/>
    <mergeCell ref="B181:B182"/>
    <mergeCell ref="C181:C182"/>
    <mergeCell ref="D181:D182"/>
    <mergeCell ref="E181:E182"/>
    <mergeCell ref="F181:F182"/>
    <mergeCell ref="G181:I181"/>
    <mergeCell ref="J181:J182"/>
    <mergeCell ref="K181:K182"/>
    <mergeCell ref="L181:L182"/>
    <mergeCell ref="M181:M182"/>
    <mergeCell ref="N181:N182"/>
    <mergeCell ref="A85:A86"/>
    <mergeCell ref="B85:B86"/>
    <mergeCell ref="C85:C86"/>
    <mergeCell ref="D85:D86"/>
    <mergeCell ref="E85:E86"/>
    <mergeCell ref="F85:F86"/>
    <mergeCell ref="L225:L226"/>
    <mergeCell ref="M225:M226"/>
    <mergeCell ref="N225:N226"/>
    <mergeCell ref="A225:A226"/>
    <mergeCell ref="B225:B226"/>
    <mergeCell ref="C225:C226"/>
    <mergeCell ref="D225:D226"/>
    <mergeCell ref="E225:E226"/>
    <mergeCell ref="F225:F226"/>
    <mergeCell ref="G225:I225"/>
    <mergeCell ref="J225:J226"/>
    <mergeCell ref="K225:K226"/>
  </mergeCells>
  <pageMargins left="0.2" right="0.15748031496062992" top="0.32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F04E9-B7D2-4CB1-8996-2B71AF3F5B2E}">
  <dimension ref="A1:N24"/>
  <sheetViews>
    <sheetView topLeftCell="A7" workbookViewId="0">
      <selection activeCell="P7" sqref="P7"/>
    </sheetView>
  </sheetViews>
  <sheetFormatPr defaultRowHeight="18.75" x14ac:dyDescent="0.3"/>
  <cols>
    <col min="1" max="1" width="5" style="108" customWidth="1"/>
    <col min="2" max="2" width="18.125" style="90" customWidth="1"/>
    <col min="3" max="3" width="12.125" style="113" customWidth="1"/>
    <col min="4" max="4" width="8.875" style="90" customWidth="1"/>
    <col min="5" max="5" width="8.25" style="90" customWidth="1"/>
    <col min="6" max="6" width="8.375" style="90" customWidth="1"/>
    <col min="7" max="9" width="7.5" style="108" customWidth="1"/>
    <col min="10" max="10" width="10.875" style="90" customWidth="1"/>
    <col min="11" max="11" width="9.375" style="90" customWidth="1"/>
    <col min="12" max="12" width="11.5" style="90" customWidth="1"/>
    <col min="13" max="13" width="12.75" style="90" customWidth="1"/>
    <col min="14" max="14" width="6.75" style="90" customWidth="1"/>
    <col min="15" max="16384" width="9" style="90"/>
  </cols>
  <sheetData>
    <row r="1" spans="1:14" s="89" customFormat="1" x14ac:dyDescent="0.3">
      <c r="A1" s="228" t="s">
        <v>34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4" s="89" customFormat="1" x14ac:dyDescent="0.3">
      <c r="A2" s="228" t="s">
        <v>227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</row>
    <row r="3" spans="1:14" s="89" customFormat="1" x14ac:dyDescent="0.3">
      <c r="A3" s="228" t="s">
        <v>123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</row>
    <row r="4" spans="1:14" x14ac:dyDescent="0.3">
      <c r="A4" s="231" t="s">
        <v>17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</row>
    <row r="5" spans="1:14" ht="42" customHeight="1" x14ac:dyDescent="0.3">
      <c r="A5" s="219" t="s">
        <v>1</v>
      </c>
      <c r="B5" s="219" t="s">
        <v>2</v>
      </c>
      <c r="C5" s="223" t="s">
        <v>3</v>
      </c>
      <c r="D5" s="219" t="s">
        <v>12</v>
      </c>
      <c r="E5" s="219" t="s">
        <v>13</v>
      </c>
      <c r="F5" s="219" t="s">
        <v>14</v>
      </c>
      <c r="G5" s="225" t="s">
        <v>84</v>
      </c>
      <c r="H5" s="226"/>
      <c r="I5" s="227"/>
      <c r="J5" s="219" t="s">
        <v>7</v>
      </c>
      <c r="K5" s="219" t="s">
        <v>8</v>
      </c>
      <c r="L5" s="219" t="s">
        <v>9</v>
      </c>
      <c r="M5" s="219" t="s">
        <v>10</v>
      </c>
      <c r="N5" s="221" t="s">
        <v>11</v>
      </c>
    </row>
    <row r="6" spans="1:14" ht="72.75" customHeight="1" x14ac:dyDescent="0.3">
      <c r="A6" s="220"/>
      <c r="B6" s="220"/>
      <c r="C6" s="224"/>
      <c r="D6" s="220"/>
      <c r="E6" s="220"/>
      <c r="F6" s="220"/>
      <c r="G6" s="91" t="s">
        <v>4</v>
      </c>
      <c r="H6" s="91" t="s">
        <v>5</v>
      </c>
      <c r="I6" s="91" t="s">
        <v>6</v>
      </c>
      <c r="J6" s="220"/>
      <c r="K6" s="220"/>
      <c r="L6" s="220"/>
      <c r="M6" s="220"/>
      <c r="N6" s="222"/>
    </row>
    <row r="7" spans="1:14" x14ac:dyDescent="0.3">
      <c r="A7" s="92">
        <v>1</v>
      </c>
      <c r="B7" s="97" t="s">
        <v>35</v>
      </c>
      <c r="C7" s="94">
        <v>800000</v>
      </c>
      <c r="D7" s="92" t="s">
        <v>255</v>
      </c>
      <c r="E7" s="92"/>
      <c r="F7" s="92"/>
      <c r="G7" s="92"/>
      <c r="H7" s="92"/>
      <c r="I7" s="95" t="s">
        <v>347</v>
      </c>
      <c r="J7" s="92" t="s">
        <v>77</v>
      </c>
      <c r="K7" s="92" t="s">
        <v>33</v>
      </c>
      <c r="L7" s="92" t="s">
        <v>77</v>
      </c>
      <c r="M7" s="92" t="s">
        <v>77</v>
      </c>
      <c r="N7" s="92" t="s">
        <v>77</v>
      </c>
    </row>
    <row r="8" spans="1:14" x14ac:dyDescent="0.3">
      <c r="A8" s="96"/>
      <c r="B8" s="97" t="s">
        <v>264</v>
      </c>
      <c r="C8" s="98"/>
      <c r="D8" s="96" t="s">
        <v>254</v>
      </c>
      <c r="E8" s="97"/>
      <c r="F8" s="97"/>
      <c r="G8" s="96"/>
      <c r="H8" s="96"/>
      <c r="I8" s="96"/>
      <c r="J8" s="97"/>
      <c r="K8" s="97"/>
      <c r="L8" s="97"/>
      <c r="M8" s="97"/>
      <c r="N8" s="97"/>
    </row>
    <row r="9" spans="1:14" x14ac:dyDescent="0.3">
      <c r="A9" s="96"/>
      <c r="B9" s="97" t="s">
        <v>36</v>
      </c>
      <c r="C9" s="98"/>
      <c r="D9" s="96"/>
      <c r="E9" s="97"/>
      <c r="F9" s="97"/>
      <c r="G9" s="96"/>
      <c r="H9" s="96"/>
      <c r="I9" s="96"/>
      <c r="J9" s="97"/>
      <c r="K9" s="97"/>
      <c r="L9" s="97"/>
      <c r="M9" s="97"/>
      <c r="N9" s="97"/>
    </row>
    <row r="10" spans="1:14" x14ac:dyDescent="0.3">
      <c r="A10" s="100"/>
      <c r="B10" s="151"/>
      <c r="C10" s="102"/>
      <c r="D10" s="100"/>
      <c r="E10" s="101"/>
      <c r="F10" s="101"/>
      <c r="G10" s="100"/>
      <c r="H10" s="100"/>
      <c r="I10" s="100"/>
      <c r="J10" s="101"/>
      <c r="K10" s="101"/>
      <c r="L10" s="101"/>
      <c r="M10" s="101"/>
      <c r="N10" s="101"/>
    </row>
    <row r="11" spans="1:14" x14ac:dyDescent="0.3">
      <c r="A11" s="96">
        <v>2</v>
      </c>
      <c r="B11" s="140" t="s">
        <v>226</v>
      </c>
      <c r="C11" s="98">
        <v>500000</v>
      </c>
      <c r="D11" s="96" t="s">
        <v>255</v>
      </c>
      <c r="E11" s="97"/>
      <c r="F11" s="97"/>
      <c r="G11" s="96"/>
      <c r="H11" s="138" t="s">
        <v>347</v>
      </c>
      <c r="I11" s="96"/>
      <c r="J11" s="96" t="s">
        <v>77</v>
      </c>
      <c r="K11" s="92" t="s">
        <v>33</v>
      </c>
      <c r="L11" s="96" t="s">
        <v>77</v>
      </c>
      <c r="M11" s="96" t="s">
        <v>77</v>
      </c>
      <c r="N11" s="96" t="s">
        <v>77</v>
      </c>
    </row>
    <row r="12" spans="1:14" x14ac:dyDescent="0.3">
      <c r="A12" s="96"/>
      <c r="B12" s="140" t="s">
        <v>16</v>
      </c>
      <c r="C12" s="98"/>
      <c r="D12" s="96" t="s">
        <v>258</v>
      </c>
      <c r="E12" s="97"/>
      <c r="F12" s="97"/>
      <c r="G12" s="96"/>
      <c r="H12" s="96"/>
      <c r="I12" s="96"/>
      <c r="J12" s="97"/>
      <c r="K12" s="97"/>
      <c r="L12" s="97"/>
      <c r="M12" s="97"/>
      <c r="N12" s="97"/>
    </row>
    <row r="13" spans="1:14" x14ac:dyDescent="0.3">
      <c r="A13" s="100"/>
      <c r="B13" s="101"/>
      <c r="C13" s="102"/>
      <c r="D13" s="101"/>
      <c r="E13" s="101"/>
      <c r="F13" s="101"/>
      <c r="G13" s="100"/>
      <c r="H13" s="100"/>
      <c r="I13" s="100"/>
      <c r="J13" s="101"/>
      <c r="K13" s="101"/>
      <c r="L13" s="101"/>
      <c r="M13" s="101"/>
      <c r="N13" s="101"/>
    </row>
    <row r="14" spans="1:14" x14ac:dyDescent="0.3">
      <c r="A14" s="229" t="s">
        <v>18</v>
      </c>
      <c r="B14" s="230"/>
      <c r="C14" s="103">
        <f>SUM(C7:C13)</f>
        <v>1300000</v>
      </c>
      <c r="D14" s="104" t="s">
        <v>77</v>
      </c>
      <c r="E14" s="104" t="s">
        <v>77</v>
      </c>
      <c r="F14" s="104" t="s">
        <v>77</v>
      </c>
      <c r="G14" s="104" t="s">
        <v>77</v>
      </c>
      <c r="H14" s="104">
        <v>1</v>
      </c>
      <c r="I14" s="104">
        <v>1</v>
      </c>
      <c r="J14" s="107" t="s">
        <v>77</v>
      </c>
      <c r="K14" s="107" t="s">
        <v>77</v>
      </c>
      <c r="L14" s="107" t="s">
        <v>77</v>
      </c>
      <c r="M14" s="107" t="s">
        <v>77</v>
      </c>
      <c r="N14" s="107" t="s">
        <v>77</v>
      </c>
    </row>
    <row r="15" spans="1:14" x14ac:dyDescent="0.3">
      <c r="A15" s="105"/>
      <c r="B15" s="105"/>
      <c r="C15" s="106"/>
      <c r="D15" s="89"/>
      <c r="E15" s="89"/>
      <c r="F15" s="89"/>
      <c r="G15" s="105"/>
      <c r="H15" s="105"/>
      <c r="I15" s="105"/>
      <c r="J15" s="89"/>
      <c r="K15" s="89"/>
      <c r="L15" s="89"/>
      <c r="M15" s="89"/>
      <c r="N15" s="89"/>
    </row>
    <row r="16" spans="1:14" x14ac:dyDescent="0.3">
      <c r="A16" s="105"/>
      <c r="B16" s="105"/>
      <c r="C16" s="106"/>
      <c r="D16" s="89"/>
      <c r="E16" s="89"/>
      <c r="F16" s="89"/>
      <c r="G16" s="105"/>
      <c r="H16" s="105"/>
      <c r="I16" s="105"/>
      <c r="J16" s="89"/>
      <c r="K16" s="89"/>
      <c r="L16" s="89"/>
      <c r="M16" s="89"/>
      <c r="N16" s="89"/>
    </row>
    <row r="17" spans="1:14" x14ac:dyDescent="0.3">
      <c r="A17" s="105"/>
      <c r="B17" s="105"/>
      <c r="C17" s="106"/>
      <c r="D17" s="89"/>
      <c r="E17" s="89"/>
      <c r="F17" s="89"/>
      <c r="G17" s="105"/>
      <c r="H17" s="105"/>
      <c r="I17" s="105"/>
      <c r="J17" s="89"/>
      <c r="K17" s="89"/>
      <c r="L17" s="89"/>
      <c r="M17" s="89"/>
      <c r="N17" s="89"/>
    </row>
    <row r="18" spans="1:14" x14ac:dyDescent="0.3">
      <c r="A18" s="105"/>
      <c r="B18" s="105"/>
      <c r="C18" s="106"/>
      <c r="D18" s="89"/>
      <c r="E18" s="89"/>
      <c r="F18" s="89"/>
      <c r="G18" s="105"/>
      <c r="H18" s="105"/>
      <c r="I18" s="105"/>
      <c r="J18" s="89"/>
      <c r="K18" s="89"/>
      <c r="L18" s="89"/>
      <c r="M18" s="89"/>
      <c r="N18" s="89"/>
    </row>
    <row r="19" spans="1:14" x14ac:dyDescent="0.3">
      <c r="A19" s="105"/>
      <c r="B19" s="105"/>
      <c r="C19" s="106"/>
      <c r="D19" s="89"/>
      <c r="E19" s="89"/>
      <c r="F19" s="89"/>
      <c r="G19" s="105"/>
      <c r="H19" s="105"/>
      <c r="I19" s="105"/>
      <c r="J19" s="89"/>
      <c r="K19" s="89"/>
      <c r="L19" s="89"/>
      <c r="M19" s="89"/>
      <c r="N19" s="89"/>
    </row>
    <row r="20" spans="1:14" x14ac:dyDescent="0.3">
      <c r="A20" s="105"/>
      <c r="B20" s="105"/>
      <c r="C20" s="106"/>
      <c r="D20" s="89"/>
      <c r="E20" s="89"/>
      <c r="F20" s="89"/>
      <c r="G20" s="105"/>
      <c r="H20" s="105"/>
      <c r="I20" s="105"/>
      <c r="J20" s="89"/>
      <c r="K20" s="89"/>
      <c r="L20" s="89"/>
      <c r="M20" s="89"/>
      <c r="N20" s="89"/>
    </row>
    <row r="21" spans="1:14" x14ac:dyDescent="0.3">
      <c r="A21" s="105"/>
      <c r="B21" s="105"/>
      <c r="C21" s="106"/>
      <c r="D21" s="89"/>
      <c r="E21" s="89"/>
      <c r="F21" s="89"/>
      <c r="G21" s="105"/>
      <c r="H21" s="105"/>
      <c r="I21" s="105"/>
      <c r="J21" s="89"/>
      <c r="K21" s="89"/>
      <c r="L21" s="89"/>
      <c r="M21" s="89"/>
      <c r="N21" s="89"/>
    </row>
    <row r="22" spans="1:14" x14ac:dyDescent="0.3">
      <c r="A22" s="105"/>
      <c r="B22" s="105"/>
      <c r="C22" s="106"/>
      <c r="D22" s="89"/>
      <c r="E22" s="89"/>
      <c r="F22" s="89"/>
      <c r="G22" s="105"/>
      <c r="H22" s="105"/>
      <c r="I22" s="105"/>
      <c r="J22" s="89"/>
      <c r="K22" s="89"/>
      <c r="L22" s="89"/>
      <c r="M22" s="89"/>
      <c r="N22" s="89"/>
    </row>
    <row r="23" spans="1:14" x14ac:dyDescent="0.3">
      <c r="A23" s="105"/>
      <c r="B23" s="105"/>
      <c r="C23" s="106"/>
      <c r="D23" s="89"/>
      <c r="E23" s="89"/>
      <c r="F23" s="89"/>
      <c r="G23" s="105"/>
      <c r="H23" s="105"/>
      <c r="I23" s="105"/>
      <c r="J23" s="89"/>
      <c r="K23" s="89"/>
      <c r="L23" s="89"/>
      <c r="M23" s="89"/>
      <c r="N23" s="89"/>
    </row>
    <row r="24" spans="1:14" x14ac:dyDescent="0.3">
      <c r="A24" s="105"/>
      <c r="B24" s="105"/>
      <c r="C24" s="106"/>
      <c r="D24" s="89"/>
      <c r="E24" s="89"/>
      <c r="F24" s="89"/>
      <c r="G24" s="105"/>
      <c r="H24" s="105"/>
      <c r="I24" s="105"/>
      <c r="J24" s="89"/>
      <c r="K24" s="89"/>
      <c r="L24" s="89"/>
      <c r="M24" s="89"/>
      <c r="N24" s="89"/>
    </row>
  </sheetData>
  <mergeCells count="17"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  <mergeCell ref="A14:B14"/>
    <mergeCell ref="N5:N6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D596-91EA-4D4F-B966-C735F9E01174}">
  <dimension ref="A1:N91"/>
  <sheetViews>
    <sheetView workbookViewId="0">
      <selection activeCell="H38" sqref="H38"/>
    </sheetView>
  </sheetViews>
  <sheetFormatPr defaultRowHeight="18.75" x14ac:dyDescent="0.3"/>
  <cols>
    <col min="1" max="1" width="5" style="108" customWidth="1"/>
    <col min="2" max="2" width="18.125" style="90" customWidth="1"/>
    <col min="3" max="3" width="12.125" style="113" customWidth="1"/>
    <col min="4" max="4" width="8.875" style="90" customWidth="1"/>
    <col min="5" max="5" width="9" style="90" customWidth="1"/>
    <col min="6" max="6" width="9.5" style="90" customWidth="1"/>
    <col min="7" max="9" width="7.5" style="108" customWidth="1"/>
    <col min="10" max="10" width="10.875" style="113" customWidth="1"/>
    <col min="11" max="11" width="9.375" style="90" customWidth="1"/>
    <col min="12" max="12" width="11.5" style="90" customWidth="1"/>
    <col min="13" max="13" width="10.625" style="90" customWidth="1"/>
    <col min="14" max="14" width="6.75" style="90" customWidth="1"/>
    <col min="15" max="16384" width="9" style="90"/>
  </cols>
  <sheetData>
    <row r="1" spans="1:14" s="89" customFormat="1" x14ac:dyDescent="0.3">
      <c r="A1" s="228" t="s">
        <v>40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4" s="89" customFormat="1" x14ac:dyDescent="0.3">
      <c r="A2" s="228" t="s">
        <v>41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</row>
    <row r="3" spans="1:14" s="89" customFormat="1" x14ac:dyDescent="0.3">
      <c r="A3" s="228" t="s">
        <v>32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</row>
    <row r="4" spans="1:14" x14ac:dyDescent="0.3">
      <c r="A4" s="231" t="s">
        <v>17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</row>
    <row r="5" spans="1:14" ht="42" customHeight="1" x14ac:dyDescent="0.3">
      <c r="A5" s="219" t="s">
        <v>1</v>
      </c>
      <c r="B5" s="219" t="s">
        <v>2</v>
      </c>
      <c r="C5" s="223" t="s">
        <v>3</v>
      </c>
      <c r="D5" s="219" t="s">
        <v>12</v>
      </c>
      <c r="E5" s="219" t="s">
        <v>13</v>
      </c>
      <c r="F5" s="219" t="s">
        <v>14</v>
      </c>
      <c r="G5" s="225" t="s">
        <v>84</v>
      </c>
      <c r="H5" s="226"/>
      <c r="I5" s="227"/>
      <c r="J5" s="223" t="s">
        <v>7</v>
      </c>
      <c r="K5" s="219" t="s">
        <v>8</v>
      </c>
      <c r="L5" s="219" t="s">
        <v>9</v>
      </c>
      <c r="M5" s="219" t="s">
        <v>10</v>
      </c>
      <c r="N5" s="221" t="s">
        <v>11</v>
      </c>
    </row>
    <row r="6" spans="1:14" ht="72.75" customHeight="1" x14ac:dyDescent="0.3">
      <c r="A6" s="220"/>
      <c r="B6" s="220"/>
      <c r="C6" s="224"/>
      <c r="D6" s="220"/>
      <c r="E6" s="220"/>
      <c r="F6" s="220"/>
      <c r="G6" s="91" t="s">
        <v>4</v>
      </c>
      <c r="H6" s="91" t="s">
        <v>5</v>
      </c>
      <c r="I6" s="91" t="s">
        <v>6</v>
      </c>
      <c r="J6" s="224"/>
      <c r="K6" s="220"/>
      <c r="L6" s="220"/>
      <c r="M6" s="220"/>
      <c r="N6" s="222"/>
    </row>
    <row r="7" spans="1:14" x14ac:dyDescent="0.3">
      <c r="A7" s="92">
        <v>1</v>
      </c>
      <c r="B7" s="93" t="s">
        <v>228</v>
      </c>
      <c r="C7" s="94">
        <v>500000</v>
      </c>
      <c r="D7" s="92" t="s">
        <v>255</v>
      </c>
      <c r="E7" s="92"/>
      <c r="F7" s="92"/>
      <c r="G7" s="92"/>
      <c r="H7" s="92"/>
      <c r="I7" s="95" t="s">
        <v>347</v>
      </c>
      <c r="J7" s="109" t="s">
        <v>77</v>
      </c>
      <c r="K7" s="92" t="s">
        <v>33</v>
      </c>
      <c r="L7" s="92" t="s">
        <v>77</v>
      </c>
      <c r="M7" s="92" t="s">
        <v>77</v>
      </c>
      <c r="N7" s="92" t="s">
        <v>77</v>
      </c>
    </row>
    <row r="8" spans="1:14" x14ac:dyDescent="0.3">
      <c r="A8" s="96"/>
      <c r="B8" s="97"/>
      <c r="C8" s="98"/>
      <c r="D8" s="96" t="s">
        <v>258</v>
      </c>
      <c r="E8" s="97"/>
      <c r="F8" s="97"/>
      <c r="G8" s="96"/>
      <c r="H8" s="96"/>
      <c r="I8" s="96"/>
      <c r="J8" s="98"/>
      <c r="K8" s="97"/>
      <c r="L8" s="97"/>
      <c r="M8" s="97"/>
      <c r="N8" s="97"/>
    </row>
    <row r="9" spans="1:14" x14ac:dyDescent="0.3">
      <c r="A9" s="96"/>
      <c r="B9" s="97"/>
      <c r="C9" s="98"/>
      <c r="D9" s="96"/>
      <c r="E9" s="97"/>
      <c r="F9" s="97"/>
      <c r="G9" s="96"/>
      <c r="H9" s="96"/>
      <c r="I9" s="96"/>
      <c r="J9" s="98"/>
      <c r="K9" s="97"/>
      <c r="L9" s="97"/>
      <c r="M9" s="97"/>
      <c r="N9" s="97"/>
    </row>
    <row r="10" spans="1:14" x14ac:dyDescent="0.3">
      <c r="A10" s="96"/>
      <c r="B10" s="97"/>
      <c r="C10" s="98"/>
      <c r="D10" s="96"/>
      <c r="E10" s="97"/>
      <c r="F10" s="97"/>
      <c r="G10" s="96"/>
      <c r="H10" s="96"/>
      <c r="I10" s="96"/>
      <c r="J10" s="98"/>
      <c r="K10" s="97"/>
      <c r="L10" s="97"/>
      <c r="M10" s="97"/>
      <c r="N10" s="97"/>
    </row>
    <row r="11" spans="1:14" x14ac:dyDescent="0.3">
      <c r="A11" s="96"/>
      <c r="B11" s="97"/>
      <c r="C11" s="98"/>
      <c r="D11" s="99"/>
      <c r="E11" s="97"/>
      <c r="F11" s="97"/>
      <c r="G11" s="96"/>
      <c r="H11" s="96"/>
      <c r="I11" s="96"/>
      <c r="J11" s="98"/>
      <c r="K11" s="97"/>
      <c r="L11" s="97"/>
      <c r="M11" s="97"/>
      <c r="N11" s="97"/>
    </row>
    <row r="12" spans="1:14" x14ac:dyDescent="0.3">
      <c r="A12" s="96"/>
      <c r="B12" s="97"/>
      <c r="C12" s="98"/>
      <c r="D12" s="99"/>
      <c r="E12" s="97"/>
      <c r="F12" s="97"/>
      <c r="G12" s="96"/>
      <c r="H12" s="96"/>
      <c r="I12" s="96"/>
      <c r="J12" s="98"/>
      <c r="K12" s="97"/>
      <c r="L12" s="97"/>
      <c r="M12" s="97"/>
      <c r="N12" s="97"/>
    </row>
    <row r="13" spans="1:14" x14ac:dyDescent="0.3">
      <c r="A13" s="100"/>
      <c r="B13" s="101"/>
      <c r="C13" s="102"/>
      <c r="D13" s="101"/>
      <c r="E13" s="101"/>
      <c r="F13" s="101"/>
      <c r="G13" s="100"/>
      <c r="H13" s="100"/>
      <c r="I13" s="100"/>
      <c r="J13" s="102"/>
      <c r="K13" s="101"/>
      <c r="L13" s="101"/>
      <c r="M13" s="101"/>
      <c r="N13" s="101"/>
    </row>
    <row r="14" spans="1:14" x14ac:dyDescent="0.3">
      <c r="A14" s="229" t="s">
        <v>18</v>
      </c>
      <c r="B14" s="230"/>
      <c r="C14" s="103">
        <f>SUM(C7:C13)</f>
        <v>500000</v>
      </c>
      <c r="D14" s="104" t="s">
        <v>77</v>
      </c>
      <c r="E14" s="104" t="s">
        <v>77</v>
      </c>
      <c r="F14" s="104" t="s">
        <v>77</v>
      </c>
      <c r="G14" s="104" t="s">
        <v>78</v>
      </c>
      <c r="H14" s="104" t="s">
        <v>77</v>
      </c>
      <c r="I14" s="104">
        <v>1</v>
      </c>
      <c r="J14" s="118" t="s">
        <v>77</v>
      </c>
      <c r="K14" s="104" t="s">
        <v>77</v>
      </c>
      <c r="L14" s="104" t="s">
        <v>77</v>
      </c>
      <c r="M14" s="104" t="s">
        <v>77</v>
      </c>
      <c r="N14" s="104" t="s">
        <v>77</v>
      </c>
    </row>
    <row r="15" spans="1:14" x14ac:dyDescent="0.3">
      <c r="A15" s="105"/>
      <c r="B15" s="105"/>
      <c r="C15" s="106"/>
      <c r="D15" s="89"/>
      <c r="E15" s="89"/>
      <c r="F15" s="89"/>
      <c r="G15" s="105"/>
      <c r="H15" s="105"/>
      <c r="I15" s="105"/>
      <c r="J15" s="119"/>
      <c r="K15" s="89"/>
      <c r="L15" s="89"/>
      <c r="M15" s="89"/>
      <c r="N15" s="89"/>
    </row>
    <row r="16" spans="1:14" x14ac:dyDescent="0.3">
      <c r="A16" s="105"/>
      <c r="B16" s="105"/>
      <c r="C16" s="106"/>
      <c r="D16" s="89"/>
      <c r="E16" s="89"/>
      <c r="F16" s="89"/>
      <c r="G16" s="105"/>
      <c r="H16" s="105"/>
      <c r="I16" s="105"/>
      <c r="J16" s="119"/>
      <c r="K16" s="89"/>
      <c r="L16" s="89"/>
      <c r="M16" s="89"/>
      <c r="N16" s="89"/>
    </row>
    <row r="17" spans="1:14" x14ac:dyDescent="0.3">
      <c r="A17" s="105"/>
      <c r="B17" s="105"/>
      <c r="C17" s="106"/>
      <c r="D17" s="89"/>
      <c r="E17" s="89"/>
      <c r="F17" s="89"/>
      <c r="G17" s="105"/>
      <c r="H17" s="105"/>
      <c r="I17" s="105"/>
      <c r="J17" s="119"/>
      <c r="K17" s="89"/>
      <c r="L17" s="89"/>
      <c r="M17" s="89"/>
      <c r="N17" s="89"/>
    </row>
    <row r="18" spans="1:14" x14ac:dyDescent="0.3">
      <c r="A18" s="105"/>
      <c r="B18" s="105"/>
      <c r="C18" s="106"/>
      <c r="D18" s="89"/>
      <c r="E18" s="89"/>
      <c r="F18" s="89"/>
      <c r="G18" s="105"/>
      <c r="H18" s="105"/>
      <c r="I18" s="105"/>
      <c r="J18" s="119"/>
      <c r="K18" s="89"/>
      <c r="L18" s="89"/>
      <c r="M18" s="89"/>
      <c r="N18" s="89"/>
    </row>
    <row r="19" spans="1:14" x14ac:dyDescent="0.3">
      <c r="A19" s="105"/>
      <c r="B19" s="105"/>
      <c r="C19" s="106"/>
      <c r="D19" s="89"/>
      <c r="E19" s="89"/>
      <c r="F19" s="89"/>
      <c r="G19" s="105"/>
      <c r="H19" s="105"/>
      <c r="I19" s="105"/>
      <c r="J19" s="119"/>
      <c r="K19" s="89"/>
      <c r="L19" s="89"/>
      <c r="M19" s="89"/>
      <c r="N19" s="89"/>
    </row>
    <row r="20" spans="1:14" x14ac:dyDescent="0.3">
      <c r="A20" s="105"/>
      <c r="B20" s="105"/>
      <c r="C20" s="106"/>
      <c r="D20" s="89"/>
      <c r="E20" s="89"/>
      <c r="F20" s="89"/>
      <c r="G20" s="105"/>
      <c r="H20" s="105"/>
      <c r="I20" s="105"/>
      <c r="J20" s="119"/>
      <c r="K20" s="89"/>
      <c r="L20" s="89"/>
      <c r="M20" s="89"/>
      <c r="N20" s="89"/>
    </row>
    <row r="21" spans="1:14" x14ac:dyDescent="0.3">
      <c r="A21" s="105"/>
      <c r="B21" s="105"/>
      <c r="C21" s="106"/>
      <c r="D21" s="89"/>
      <c r="E21" s="89"/>
      <c r="F21" s="89"/>
      <c r="G21" s="105"/>
      <c r="H21" s="105"/>
      <c r="I21" s="105"/>
      <c r="J21" s="119"/>
      <c r="K21" s="89"/>
      <c r="L21" s="89"/>
      <c r="M21" s="89"/>
      <c r="N21" s="89"/>
    </row>
    <row r="22" spans="1:14" x14ac:dyDescent="0.3">
      <c r="A22" s="105"/>
      <c r="B22" s="105"/>
      <c r="C22" s="106"/>
      <c r="D22" s="89"/>
      <c r="E22" s="89"/>
      <c r="F22" s="89"/>
      <c r="G22" s="105"/>
      <c r="H22" s="105"/>
      <c r="I22" s="105"/>
      <c r="J22" s="119"/>
      <c r="K22" s="89"/>
      <c r="L22" s="89"/>
      <c r="M22" s="89"/>
      <c r="N22" s="89"/>
    </row>
    <row r="23" spans="1:14" x14ac:dyDescent="0.3">
      <c r="A23" s="105"/>
      <c r="B23" s="105"/>
      <c r="C23" s="106"/>
      <c r="D23" s="89"/>
      <c r="E23" s="89"/>
      <c r="F23" s="89"/>
      <c r="G23" s="105"/>
      <c r="H23" s="105"/>
      <c r="I23" s="105"/>
      <c r="J23" s="119"/>
      <c r="K23" s="89"/>
      <c r="L23" s="89"/>
      <c r="M23" s="89"/>
      <c r="N23" s="89"/>
    </row>
    <row r="24" spans="1:14" x14ac:dyDescent="0.3">
      <c r="A24" s="105"/>
      <c r="B24" s="105"/>
      <c r="C24" s="106"/>
      <c r="D24" s="89"/>
      <c r="E24" s="89"/>
      <c r="F24" s="89"/>
      <c r="G24" s="105"/>
      <c r="H24" s="105"/>
      <c r="I24" s="105"/>
      <c r="J24" s="119"/>
      <c r="K24" s="89"/>
      <c r="L24" s="89"/>
      <c r="M24" s="89"/>
      <c r="N24" s="89"/>
    </row>
    <row r="25" spans="1:14" s="89" customFormat="1" x14ac:dyDescent="0.3">
      <c r="A25" s="228" t="s">
        <v>40</v>
      </c>
      <c r="B25" s="228"/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</row>
    <row r="26" spans="1:14" s="89" customFormat="1" x14ac:dyDescent="0.3">
      <c r="A26" s="228" t="s">
        <v>124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</row>
    <row r="27" spans="1:14" s="89" customFormat="1" x14ac:dyDescent="0.3">
      <c r="A27" s="228" t="s">
        <v>111</v>
      </c>
      <c r="B27" s="228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</row>
    <row r="28" spans="1:14" x14ac:dyDescent="0.3">
      <c r="A28" s="231" t="s">
        <v>17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</row>
    <row r="29" spans="1:14" ht="42" customHeight="1" x14ac:dyDescent="0.3">
      <c r="A29" s="219" t="s">
        <v>1</v>
      </c>
      <c r="B29" s="219" t="s">
        <v>2</v>
      </c>
      <c r="C29" s="223" t="s">
        <v>3</v>
      </c>
      <c r="D29" s="219" t="s">
        <v>12</v>
      </c>
      <c r="E29" s="219" t="s">
        <v>13</v>
      </c>
      <c r="F29" s="219" t="s">
        <v>14</v>
      </c>
      <c r="G29" s="225" t="s">
        <v>84</v>
      </c>
      <c r="H29" s="226"/>
      <c r="I29" s="227"/>
      <c r="J29" s="223" t="s">
        <v>7</v>
      </c>
      <c r="K29" s="219" t="s">
        <v>8</v>
      </c>
      <c r="L29" s="219" t="s">
        <v>9</v>
      </c>
      <c r="M29" s="219" t="s">
        <v>10</v>
      </c>
      <c r="N29" s="221" t="s">
        <v>11</v>
      </c>
    </row>
    <row r="30" spans="1:14" ht="72.75" customHeight="1" x14ac:dyDescent="0.3">
      <c r="A30" s="220"/>
      <c r="B30" s="220"/>
      <c r="C30" s="224"/>
      <c r="D30" s="220"/>
      <c r="E30" s="220"/>
      <c r="F30" s="220"/>
      <c r="G30" s="91" t="s">
        <v>4</v>
      </c>
      <c r="H30" s="91" t="s">
        <v>5</v>
      </c>
      <c r="I30" s="91" t="s">
        <v>6</v>
      </c>
      <c r="J30" s="224"/>
      <c r="K30" s="220"/>
      <c r="L30" s="220"/>
      <c r="M30" s="220"/>
      <c r="N30" s="222"/>
    </row>
    <row r="31" spans="1:14" x14ac:dyDescent="0.3">
      <c r="A31" s="92">
        <v>1</v>
      </c>
      <c r="B31" s="93" t="s">
        <v>112</v>
      </c>
      <c r="C31" s="94">
        <v>300000</v>
      </c>
      <c r="D31" s="92" t="s">
        <v>253</v>
      </c>
      <c r="E31" s="92"/>
      <c r="F31" s="92"/>
      <c r="G31" s="95"/>
      <c r="H31" s="92"/>
      <c r="I31" s="95" t="s">
        <v>347</v>
      </c>
      <c r="J31" s="109"/>
      <c r="K31" s="92" t="s">
        <v>39</v>
      </c>
      <c r="L31" s="92" t="s">
        <v>77</v>
      </c>
      <c r="M31" s="92" t="s">
        <v>77</v>
      </c>
      <c r="N31" s="92" t="s">
        <v>77</v>
      </c>
    </row>
    <row r="32" spans="1:14" x14ac:dyDescent="0.3">
      <c r="A32" s="96"/>
      <c r="B32" s="97" t="s">
        <v>113</v>
      </c>
      <c r="C32" s="98"/>
      <c r="D32" s="96" t="s">
        <v>258</v>
      </c>
      <c r="E32" s="97"/>
      <c r="F32" s="97"/>
      <c r="G32" s="96"/>
      <c r="H32" s="96"/>
      <c r="I32" s="96"/>
      <c r="J32" s="98"/>
      <c r="K32" s="97"/>
      <c r="L32" s="97"/>
      <c r="M32" s="97"/>
      <c r="N32" s="97"/>
    </row>
    <row r="33" spans="1:14" x14ac:dyDescent="0.3">
      <c r="A33" s="96"/>
      <c r="B33" s="97" t="s">
        <v>114</v>
      </c>
      <c r="C33" s="98"/>
      <c r="D33" s="96"/>
      <c r="E33" s="97"/>
      <c r="F33" s="97"/>
      <c r="G33" s="96"/>
      <c r="H33" s="96"/>
      <c r="I33" s="96"/>
      <c r="J33" s="98"/>
      <c r="K33" s="97"/>
      <c r="L33" s="97"/>
      <c r="M33" s="97"/>
      <c r="N33" s="97"/>
    </row>
    <row r="34" spans="1:14" x14ac:dyDescent="0.3">
      <c r="A34" s="96"/>
      <c r="B34" s="97" t="s">
        <v>115</v>
      </c>
      <c r="C34" s="98"/>
      <c r="D34" s="96"/>
      <c r="E34" s="97"/>
      <c r="F34" s="97"/>
      <c r="G34" s="96"/>
      <c r="H34" s="96"/>
      <c r="I34" s="96"/>
      <c r="J34" s="98"/>
      <c r="K34" s="97"/>
      <c r="L34" s="97"/>
      <c r="M34" s="97"/>
      <c r="N34" s="97"/>
    </row>
    <row r="35" spans="1:14" x14ac:dyDescent="0.3">
      <c r="A35" s="96"/>
      <c r="B35" s="97"/>
      <c r="C35" s="98"/>
      <c r="D35" s="99"/>
      <c r="E35" s="97"/>
      <c r="F35" s="97"/>
      <c r="G35" s="96"/>
      <c r="H35" s="96"/>
      <c r="I35" s="96"/>
      <c r="J35" s="98"/>
      <c r="K35" s="97"/>
      <c r="L35" s="97"/>
      <c r="M35" s="97"/>
      <c r="N35" s="97"/>
    </row>
    <row r="36" spans="1:14" x14ac:dyDescent="0.3">
      <c r="A36" s="96"/>
      <c r="B36" s="97"/>
      <c r="C36" s="98"/>
      <c r="D36" s="99"/>
      <c r="E36" s="97"/>
      <c r="F36" s="97"/>
      <c r="G36" s="96"/>
      <c r="H36" s="96"/>
      <c r="I36" s="96"/>
      <c r="J36" s="98"/>
      <c r="K36" s="97"/>
      <c r="L36" s="97"/>
      <c r="M36" s="97"/>
      <c r="N36" s="97"/>
    </row>
    <row r="37" spans="1:14" x14ac:dyDescent="0.3">
      <c r="A37" s="100"/>
      <c r="B37" s="101"/>
      <c r="C37" s="102"/>
      <c r="D37" s="101"/>
      <c r="E37" s="101"/>
      <c r="F37" s="101"/>
      <c r="G37" s="100"/>
      <c r="H37" s="100"/>
      <c r="I37" s="100"/>
      <c r="J37" s="102"/>
      <c r="K37" s="101"/>
      <c r="L37" s="101"/>
      <c r="M37" s="101"/>
      <c r="N37" s="101"/>
    </row>
    <row r="38" spans="1:14" x14ac:dyDescent="0.3">
      <c r="A38" s="229" t="s">
        <v>18</v>
      </c>
      <c r="B38" s="230"/>
      <c r="C38" s="103">
        <f>SUM(C31:C37)</f>
        <v>300000</v>
      </c>
      <c r="D38" s="104" t="s">
        <v>116</v>
      </c>
      <c r="E38" s="104" t="s">
        <v>77</v>
      </c>
      <c r="F38" s="104" t="s">
        <v>77</v>
      </c>
      <c r="G38" s="104" t="s">
        <v>77</v>
      </c>
      <c r="H38" s="104" t="s">
        <v>77</v>
      </c>
      <c r="I38" s="104">
        <v>1</v>
      </c>
      <c r="J38" s="118">
        <f>J31</f>
        <v>0</v>
      </c>
      <c r="K38" s="104" t="s">
        <v>77</v>
      </c>
      <c r="L38" s="104" t="s">
        <v>77</v>
      </c>
      <c r="M38" s="104" t="s">
        <v>77</v>
      </c>
      <c r="N38" s="104" t="s">
        <v>77</v>
      </c>
    </row>
    <row r="39" spans="1:14" x14ac:dyDescent="0.3">
      <c r="A39" s="105"/>
      <c r="B39" s="105"/>
      <c r="C39" s="106"/>
      <c r="D39" s="89"/>
      <c r="E39" s="89"/>
      <c r="F39" s="89"/>
      <c r="G39" s="105"/>
      <c r="H39" s="105"/>
      <c r="I39" s="105"/>
      <c r="J39" s="119"/>
      <c r="K39" s="89"/>
      <c r="L39" s="89"/>
      <c r="M39" s="89"/>
      <c r="N39" s="89"/>
    </row>
    <row r="40" spans="1:14" x14ac:dyDescent="0.3">
      <c r="A40" s="105"/>
      <c r="B40" s="105"/>
      <c r="C40" s="106"/>
      <c r="D40" s="89"/>
      <c r="E40" s="89"/>
      <c r="F40" s="89"/>
      <c r="G40" s="105"/>
      <c r="H40" s="105"/>
      <c r="I40" s="105"/>
      <c r="J40" s="119"/>
      <c r="K40" s="89"/>
      <c r="L40" s="89"/>
      <c r="M40" s="89"/>
      <c r="N40" s="89"/>
    </row>
    <row r="41" spans="1:14" x14ac:dyDescent="0.3">
      <c r="A41" s="105"/>
      <c r="B41" s="105"/>
      <c r="C41" s="106"/>
      <c r="D41" s="89"/>
      <c r="E41" s="89"/>
      <c r="F41" s="89"/>
      <c r="G41" s="105"/>
      <c r="H41" s="105"/>
      <c r="I41" s="105"/>
      <c r="J41" s="119"/>
      <c r="K41" s="89"/>
      <c r="L41" s="89"/>
      <c r="M41" s="89"/>
      <c r="N41" s="89"/>
    </row>
    <row r="42" spans="1:14" x14ac:dyDescent="0.3">
      <c r="A42" s="105"/>
      <c r="B42" s="105"/>
      <c r="C42" s="106"/>
      <c r="D42" s="89"/>
      <c r="E42" s="89"/>
      <c r="F42" s="89"/>
      <c r="G42" s="105"/>
      <c r="H42" s="105"/>
      <c r="I42" s="105"/>
      <c r="J42" s="119"/>
      <c r="K42" s="89"/>
      <c r="L42" s="89"/>
      <c r="M42" s="89"/>
      <c r="N42" s="89"/>
    </row>
    <row r="43" spans="1:14" x14ac:dyDescent="0.3">
      <c r="A43" s="105"/>
      <c r="B43" s="105"/>
      <c r="C43" s="106"/>
      <c r="D43" s="89"/>
      <c r="E43" s="89"/>
      <c r="F43" s="89"/>
      <c r="G43" s="105"/>
      <c r="H43" s="105"/>
      <c r="I43" s="105"/>
      <c r="J43" s="119"/>
      <c r="K43" s="89"/>
      <c r="L43" s="89"/>
      <c r="M43" s="89"/>
      <c r="N43" s="89"/>
    </row>
    <row r="44" spans="1:14" x14ac:dyDescent="0.3">
      <c r="A44" s="105"/>
      <c r="B44" s="105"/>
      <c r="C44" s="106"/>
      <c r="D44" s="89"/>
      <c r="E44" s="89"/>
      <c r="F44" s="89"/>
      <c r="G44" s="105"/>
      <c r="H44" s="105"/>
      <c r="I44" s="105"/>
      <c r="J44" s="119"/>
      <c r="K44" s="89"/>
      <c r="L44" s="89"/>
      <c r="M44" s="89"/>
      <c r="N44" s="89"/>
    </row>
    <row r="45" spans="1:14" x14ac:dyDescent="0.3">
      <c r="A45" s="105"/>
      <c r="B45" s="105"/>
      <c r="C45" s="106"/>
      <c r="D45" s="89"/>
      <c r="E45" s="89"/>
      <c r="F45" s="89"/>
      <c r="G45" s="105"/>
      <c r="H45" s="105"/>
      <c r="I45" s="105"/>
      <c r="J45" s="119"/>
      <c r="K45" s="89"/>
      <c r="L45" s="89"/>
      <c r="M45" s="89"/>
      <c r="N45" s="89"/>
    </row>
    <row r="46" spans="1:14" x14ac:dyDescent="0.3">
      <c r="A46" s="105"/>
      <c r="B46" s="105"/>
      <c r="C46" s="106"/>
      <c r="D46" s="89"/>
      <c r="E46" s="89"/>
      <c r="F46" s="89"/>
      <c r="G46" s="105"/>
      <c r="H46" s="105"/>
      <c r="I46" s="105"/>
      <c r="J46" s="119"/>
      <c r="K46" s="89"/>
      <c r="L46" s="89"/>
      <c r="M46" s="89"/>
      <c r="N46" s="89"/>
    </row>
    <row r="47" spans="1:14" x14ac:dyDescent="0.3">
      <c r="A47" s="105"/>
      <c r="B47" s="105"/>
      <c r="C47" s="106"/>
      <c r="D47" s="89"/>
      <c r="E47" s="89"/>
      <c r="F47" s="89"/>
      <c r="G47" s="105"/>
      <c r="H47" s="105"/>
      <c r="I47" s="105"/>
      <c r="J47" s="119"/>
      <c r="K47" s="89"/>
      <c r="L47" s="89"/>
      <c r="M47" s="89"/>
      <c r="N47" s="89"/>
    </row>
    <row r="48" spans="1:14" x14ac:dyDescent="0.3">
      <c r="A48" s="105"/>
      <c r="B48" s="105"/>
      <c r="C48" s="106"/>
      <c r="D48" s="89"/>
      <c r="E48" s="89"/>
      <c r="F48" s="89"/>
      <c r="G48" s="105"/>
      <c r="H48" s="105"/>
      <c r="I48" s="105"/>
      <c r="J48" s="119"/>
      <c r="K48" s="89"/>
      <c r="L48" s="89"/>
      <c r="M48" s="89"/>
      <c r="N48" s="89"/>
    </row>
    <row r="49" spans="1:14" s="89" customFormat="1" x14ac:dyDescent="0.3">
      <c r="A49" s="228" t="s">
        <v>40</v>
      </c>
      <c r="B49" s="228"/>
      <c r="C49" s="228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8"/>
    </row>
    <row r="50" spans="1:14" s="89" customFormat="1" x14ac:dyDescent="0.3">
      <c r="A50" s="228" t="s">
        <v>41</v>
      </c>
      <c r="B50" s="228"/>
      <c r="C50" s="228"/>
      <c r="D50" s="228"/>
      <c r="E50" s="228"/>
      <c r="F50" s="228"/>
      <c r="G50" s="228"/>
      <c r="H50" s="228"/>
      <c r="I50" s="228"/>
      <c r="J50" s="228"/>
      <c r="K50" s="228"/>
      <c r="L50" s="228"/>
      <c r="M50" s="228"/>
      <c r="N50" s="228"/>
    </row>
    <row r="51" spans="1:14" s="89" customFormat="1" x14ac:dyDescent="0.3">
      <c r="A51" s="228" t="s">
        <v>126</v>
      </c>
      <c r="B51" s="228"/>
      <c r="C51" s="228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</row>
    <row r="52" spans="1:14" ht="42" customHeight="1" x14ac:dyDescent="0.3">
      <c r="A52" s="231" t="s">
        <v>17</v>
      </c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</row>
    <row r="53" spans="1:14" ht="42" customHeight="1" x14ac:dyDescent="0.3">
      <c r="A53" s="219" t="s">
        <v>1</v>
      </c>
      <c r="B53" s="219" t="s">
        <v>2</v>
      </c>
      <c r="C53" s="223" t="s">
        <v>3</v>
      </c>
      <c r="D53" s="219" t="s">
        <v>12</v>
      </c>
      <c r="E53" s="219" t="s">
        <v>13</v>
      </c>
      <c r="F53" s="219" t="s">
        <v>14</v>
      </c>
      <c r="G53" s="225" t="s">
        <v>84</v>
      </c>
      <c r="H53" s="226"/>
      <c r="I53" s="227"/>
      <c r="J53" s="223" t="s">
        <v>7</v>
      </c>
      <c r="K53" s="219" t="s">
        <v>8</v>
      </c>
      <c r="L53" s="219" t="s">
        <v>9</v>
      </c>
      <c r="M53" s="219" t="s">
        <v>10</v>
      </c>
      <c r="N53" s="221" t="s">
        <v>11</v>
      </c>
    </row>
    <row r="54" spans="1:14" ht="72.75" customHeight="1" x14ac:dyDescent="0.3">
      <c r="A54" s="220"/>
      <c r="B54" s="220"/>
      <c r="C54" s="224"/>
      <c r="D54" s="220"/>
      <c r="E54" s="220"/>
      <c r="F54" s="220"/>
      <c r="G54" s="91" t="s">
        <v>4</v>
      </c>
      <c r="H54" s="91" t="s">
        <v>5</v>
      </c>
      <c r="I54" s="91" t="s">
        <v>6</v>
      </c>
      <c r="J54" s="224"/>
      <c r="K54" s="220"/>
      <c r="L54" s="220"/>
      <c r="M54" s="220"/>
      <c r="N54" s="222"/>
    </row>
    <row r="55" spans="1:14" x14ac:dyDescent="0.3">
      <c r="A55" s="92">
        <v>1</v>
      </c>
      <c r="B55" s="93" t="s">
        <v>44</v>
      </c>
      <c r="C55" s="94">
        <v>3245000</v>
      </c>
      <c r="D55" s="92" t="s">
        <v>255</v>
      </c>
      <c r="E55" s="92"/>
      <c r="F55" s="92"/>
      <c r="G55" s="92"/>
      <c r="H55" s="92"/>
      <c r="I55" s="95" t="s">
        <v>347</v>
      </c>
      <c r="J55" s="109"/>
      <c r="K55" s="92" t="s">
        <v>38</v>
      </c>
      <c r="L55" s="92" t="s">
        <v>77</v>
      </c>
      <c r="M55" s="92" t="s">
        <v>77</v>
      </c>
      <c r="N55" s="92" t="s">
        <v>77</v>
      </c>
    </row>
    <row r="56" spans="1:14" x14ac:dyDescent="0.3">
      <c r="A56" s="96"/>
      <c r="B56" s="97" t="s">
        <v>45</v>
      </c>
      <c r="C56" s="98"/>
      <c r="D56" s="96" t="s">
        <v>258</v>
      </c>
      <c r="E56" s="97"/>
      <c r="F56" s="97"/>
      <c r="G56" s="96"/>
      <c r="H56" s="96"/>
      <c r="I56" s="96"/>
      <c r="J56" s="98"/>
      <c r="K56" s="97"/>
      <c r="L56" s="97"/>
      <c r="M56" s="97"/>
      <c r="N56" s="97"/>
    </row>
    <row r="57" spans="1:14" x14ac:dyDescent="0.3">
      <c r="A57" s="96"/>
      <c r="B57" s="97" t="s">
        <v>46</v>
      </c>
      <c r="C57" s="98"/>
      <c r="D57" s="96"/>
      <c r="E57" s="97"/>
      <c r="F57" s="97"/>
      <c r="G57" s="96"/>
      <c r="H57" s="96"/>
      <c r="I57" s="96"/>
      <c r="J57" s="98"/>
      <c r="K57" s="97"/>
      <c r="L57" s="97"/>
      <c r="M57" s="97"/>
      <c r="N57" s="97"/>
    </row>
    <row r="58" spans="1:14" x14ac:dyDescent="0.3">
      <c r="A58" s="96"/>
      <c r="B58" s="97" t="s">
        <v>47</v>
      </c>
      <c r="C58" s="98"/>
      <c r="D58" s="96"/>
      <c r="E58" s="97"/>
      <c r="F58" s="97"/>
      <c r="G58" s="96"/>
      <c r="H58" s="96"/>
      <c r="I58" s="96"/>
      <c r="J58" s="98"/>
      <c r="K58" s="97"/>
      <c r="L58" s="97"/>
      <c r="M58" s="97"/>
      <c r="N58" s="97"/>
    </row>
    <row r="59" spans="1:14" x14ac:dyDescent="0.3">
      <c r="A59" s="96"/>
      <c r="B59" s="97" t="s">
        <v>22</v>
      </c>
      <c r="C59" s="98"/>
      <c r="D59" s="99"/>
      <c r="E59" s="97"/>
      <c r="F59" s="97"/>
      <c r="G59" s="96"/>
      <c r="H59" s="96"/>
      <c r="I59" s="96"/>
      <c r="J59" s="98"/>
      <c r="K59" s="97"/>
      <c r="L59" s="97"/>
      <c r="M59" s="97"/>
      <c r="N59" s="97"/>
    </row>
    <row r="60" spans="1:14" x14ac:dyDescent="0.3">
      <c r="A60" s="96"/>
      <c r="B60" s="97"/>
      <c r="C60" s="98"/>
      <c r="D60" s="99"/>
      <c r="E60" s="97"/>
      <c r="F60" s="97"/>
      <c r="G60" s="96"/>
      <c r="H60" s="96"/>
      <c r="I60" s="96"/>
      <c r="J60" s="98"/>
      <c r="K60" s="97"/>
      <c r="L60" s="97"/>
      <c r="M60" s="97"/>
      <c r="N60" s="97"/>
    </row>
    <row r="61" spans="1:14" x14ac:dyDescent="0.3">
      <c r="A61" s="96"/>
      <c r="B61" s="97"/>
      <c r="C61" s="98"/>
      <c r="D61" s="99"/>
      <c r="E61" s="97"/>
      <c r="F61" s="97"/>
      <c r="G61" s="96"/>
      <c r="H61" s="96"/>
      <c r="I61" s="96"/>
      <c r="J61" s="98"/>
      <c r="K61" s="97"/>
      <c r="L61" s="97"/>
      <c r="M61" s="97"/>
      <c r="N61" s="97"/>
    </row>
    <row r="62" spans="1:14" x14ac:dyDescent="0.3">
      <c r="A62" s="96"/>
      <c r="B62" s="97"/>
      <c r="C62" s="98"/>
      <c r="D62" s="99"/>
      <c r="E62" s="97"/>
      <c r="F62" s="97"/>
      <c r="G62" s="96"/>
      <c r="H62" s="96"/>
      <c r="I62" s="96"/>
      <c r="J62" s="98"/>
      <c r="K62" s="97"/>
      <c r="L62" s="97"/>
      <c r="M62" s="97"/>
      <c r="N62" s="97"/>
    </row>
    <row r="63" spans="1:14" x14ac:dyDescent="0.3">
      <c r="A63" s="100"/>
      <c r="B63" s="101"/>
      <c r="C63" s="102"/>
      <c r="D63" s="101"/>
      <c r="E63" s="101"/>
      <c r="F63" s="101"/>
      <c r="G63" s="100"/>
      <c r="H63" s="100"/>
      <c r="I63" s="100"/>
      <c r="J63" s="102"/>
      <c r="K63" s="101"/>
      <c r="L63" s="101"/>
      <c r="M63" s="101"/>
      <c r="N63" s="101"/>
    </row>
    <row r="64" spans="1:14" x14ac:dyDescent="0.3">
      <c r="A64" s="229" t="s">
        <v>18</v>
      </c>
      <c r="B64" s="230"/>
      <c r="C64" s="103">
        <f>SUM(C55:C63)</f>
        <v>3245000</v>
      </c>
      <c r="D64" s="104" t="s">
        <v>77</v>
      </c>
      <c r="E64" s="104" t="s">
        <v>77</v>
      </c>
      <c r="F64" s="104" t="s">
        <v>77</v>
      </c>
      <c r="G64" s="104" t="s">
        <v>77</v>
      </c>
      <c r="H64" s="104" t="s">
        <v>77</v>
      </c>
      <c r="I64" s="104">
        <v>1</v>
      </c>
      <c r="J64" s="120"/>
      <c r="K64" s="104" t="s">
        <v>77</v>
      </c>
      <c r="L64" s="104" t="s">
        <v>77</v>
      </c>
      <c r="M64" s="104" t="s">
        <v>77</v>
      </c>
      <c r="N64" s="104" t="s">
        <v>77</v>
      </c>
    </row>
    <row r="65" spans="1:14" x14ac:dyDescent="0.3">
      <c r="A65" s="105"/>
      <c r="B65" s="105"/>
      <c r="C65" s="106"/>
      <c r="D65" s="105"/>
      <c r="E65" s="105"/>
      <c r="F65" s="105"/>
      <c r="G65" s="105"/>
      <c r="H65" s="105"/>
      <c r="I65" s="105"/>
      <c r="J65" s="143"/>
      <c r="K65" s="105"/>
      <c r="L65" s="105"/>
      <c r="M65" s="105"/>
      <c r="N65" s="105"/>
    </row>
    <row r="66" spans="1:14" x14ac:dyDescent="0.3">
      <c r="A66" s="105"/>
      <c r="B66" s="105"/>
      <c r="C66" s="106"/>
      <c r="D66" s="105"/>
      <c r="E66" s="105"/>
      <c r="F66" s="105"/>
      <c r="G66" s="105"/>
      <c r="H66" s="105"/>
      <c r="I66" s="105"/>
      <c r="J66" s="143"/>
      <c r="K66" s="105"/>
      <c r="L66" s="105"/>
      <c r="M66" s="105"/>
      <c r="N66" s="105"/>
    </row>
    <row r="67" spans="1:14" x14ac:dyDescent="0.3">
      <c r="A67" s="105"/>
      <c r="B67" s="105"/>
      <c r="C67" s="106"/>
      <c r="D67" s="105"/>
      <c r="E67" s="105"/>
      <c r="F67" s="105"/>
      <c r="G67" s="105"/>
      <c r="H67" s="105"/>
      <c r="I67" s="105"/>
      <c r="J67" s="143"/>
      <c r="K67" s="105"/>
      <c r="L67" s="105"/>
      <c r="M67" s="105"/>
      <c r="N67" s="105"/>
    </row>
    <row r="68" spans="1:14" x14ac:dyDescent="0.3">
      <c r="A68" s="105"/>
      <c r="B68" s="105"/>
      <c r="C68" s="106"/>
      <c r="D68" s="105"/>
      <c r="E68" s="105"/>
      <c r="F68" s="105"/>
      <c r="G68" s="105"/>
      <c r="H68" s="105"/>
      <c r="I68" s="105"/>
      <c r="J68" s="143"/>
      <c r="K68" s="105"/>
      <c r="L68" s="105"/>
      <c r="M68" s="105"/>
      <c r="N68" s="105"/>
    </row>
    <row r="69" spans="1:14" x14ac:dyDescent="0.3">
      <c r="A69" s="105"/>
      <c r="B69" s="105"/>
      <c r="C69" s="106"/>
      <c r="D69" s="105"/>
      <c r="E69" s="105"/>
      <c r="F69" s="105"/>
      <c r="G69" s="105"/>
      <c r="H69" s="105"/>
      <c r="I69" s="105"/>
      <c r="J69" s="143"/>
      <c r="K69" s="105"/>
      <c r="L69" s="105"/>
      <c r="M69" s="105"/>
      <c r="N69" s="105"/>
    </row>
    <row r="70" spans="1:14" x14ac:dyDescent="0.3">
      <c r="A70" s="105"/>
      <c r="B70" s="105"/>
      <c r="C70" s="106"/>
      <c r="D70" s="105"/>
      <c r="E70" s="105"/>
      <c r="F70" s="105"/>
      <c r="G70" s="105"/>
      <c r="H70" s="105"/>
      <c r="I70" s="105"/>
      <c r="J70" s="143"/>
      <c r="K70" s="105"/>
      <c r="L70" s="105"/>
      <c r="M70" s="105"/>
      <c r="N70" s="105"/>
    </row>
    <row r="71" spans="1:14" x14ac:dyDescent="0.3">
      <c r="A71" s="105"/>
      <c r="B71" s="105"/>
      <c r="C71" s="106"/>
      <c r="D71" s="105"/>
      <c r="E71" s="105"/>
      <c r="F71" s="105"/>
      <c r="G71" s="105"/>
      <c r="H71" s="105"/>
      <c r="I71" s="105"/>
      <c r="J71" s="143"/>
      <c r="K71" s="105"/>
      <c r="L71" s="105"/>
      <c r="M71" s="105"/>
      <c r="N71" s="105"/>
    </row>
    <row r="72" spans="1:14" s="89" customFormat="1" x14ac:dyDescent="0.3">
      <c r="A72" s="228" t="s">
        <v>40</v>
      </c>
      <c r="B72" s="228"/>
      <c r="C72" s="228"/>
      <c r="D72" s="228"/>
      <c r="E72" s="228"/>
      <c r="F72" s="228"/>
      <c r="G72" s="228"/>
      <c r="H72" s="228"/>
      <c r="I72" s="228"/>
      <c r="J72" s="228"/>
      <c r="K72" s="228"/>
      <c r="L72" s="228"/>
      <c r="M72" s="228"/>
      <c r="N72" s="228"/>
    </row>
    <row r="73" spans="1:14" s="89" customFormat="1" x14ac:dyDescent="0.3">
      <c r="A73" s="228" t="s">
        <v>229</v>
      </c>
      <c r="B73" s="228"/>
      <c r="C73" s="228"/>
      <c r="D73" s="228"/>
      <c r="E73" s="228"/>
      <c r="F73" s="228"/>
      <c r="G73" s="228"/>
      <c r="H73" s="228"/>
      <c r="I73" s="228"/>
      <c r="J73" s="228"/>
      <c r="K73" s="228"/>
      <c r="L73" s="228"/>
      <c r="M73" s="228"/>
      <c r="N73" s="228"/>
    </row>
    <row r="74" spans="1:14" s="89" customFormat="1" x14ac:dyDescent="0.3">
      <c r="A74" s="228" t="s">
        <v>43</v>
      </c>
      <c r="B74" s="228"/>
      <c r="C74" s="228"/>
      <c r="D74" s="228"/>
      <c r="E74" s="228"/>
      <c r="F74" s="228"/>
      <c r="G74" s="228"/>
      <c r="H74" s="228"/>
      <c r="I74" s="228"/>
      <c r="J74" s="228"/>
      <c r="K74" s="228"/>
      <c r="L74" s="228"/>
      <c r="M74" s="228"/>
      <c r="N74" s="228"/>
    </row>
    <row r="75" spans="1:14" x14ac:dyDescent="0.3">
      <c r="A75" s="231" t="s">
        <v>17</v>
      </c>
      <c r="B75" s="231"/>
      <c r="C75" s="231"/>
      <c r="D75" s="231"/>
      <c r="E75" s="231"/>
      <c r="F75" s="231"/>
      <c r="G75" s="231"/>
      <c r="H75" s="231"/>
      <c r="I75" s="231"/>
      <c r="J75" s="231"/>
      <c r="K75" s="231"/>
      <c r="L75" s="231"/>
      <c r="M75" s="231"/>
      <c r="N75" s="231"/>
    </row>
    <row r="76" spans="1:14" ht="42" customHeight="1" x14ac:dyDescent="0.3">
      <c r="A76" s="219" t="s">
        <v>1</v>
      </c>
      <c r="B76" s="219" t="s">
        <v>2</v>
      </c>
      <c r="C76" s="223" t="s">
        <v>3</v>
      </c>
      <c r="D76" s="219" t="s">
        <v>12</v>
      </c>
      <c r="E76" s="219" t="s">
        <v>13</v>
      </c>
      <c r="F76" s="219" t="s">
        <v>14</v>
      </c>
      <c r="G76" s="225" t="s">
        <v>84</v>
      </c>
      <c r="H76" s="226"/>
      <c r="I76" s="227"/>
      <c r="J76" s="223" t="s">
        <v>7</v>
      </c>
      <c r="K76" s="219" t="s">
        <v>8</v>
      </c>
      <c r="L76" s="219" t="s">
        <v>9</v>
      </c>
      <c r="M76" s="219" t="s">
        <v>10</v>
      </c>
      <c r="N76" s="221" t="s">
        <v>11</v>
      </c>
    </row>
    <row r="77" spans="1:14" ht="72.75" customHeight="1" x14ac:dyDescent="0.3">
      <c r="A77" s="220"/>
      <c r="B77" s="220"/>
      <c r="C77" s="224"/>
      <c r="D77" s="220"/>
      <c r="E77" s="220"/>
      <c r="F77" s="220"/>
      <c r="G77" s="91" t="s">
        <v>4</v>
      </c>
      <c r="H77" s="91" t="s">
        <v>5</v>
      </c>
      <c r="I77" s="91" t="s">
        <v>6</v>
      </c>
      <c r="J77" s="224"/>
      <c r="K77" s="220"/>
      <c r="L77" s="220"/>
      <c r="M77" s="220"/>
      <c r="N77" s="222"/>
    </row>
    <row r="78" spans="1:14" x14ac:dyDescent="0.3">
      <c r="A78" s="92">
        <v>1</v>
      </c>
      <c r="B78" s="140" t="s">
        <v>230</v>
      </c>
      <c r="C78" s="94">
        <v>20000</v>
      </c>
      <c r="D78" s="92" t="s">
        <v>265</v>
      </c>
      <c r="E78" s="92" t="s">
        <v>435</v>
      </c>
      <c r="F78" s="114" t="s">
        <v>436</v>
      </c>
      <c r="G78" s="95" t="s">
        <v>347</v>
      </c>
      <c r="H78" s="92"/>
      <c r="I78" s="92"/>
      <c r="J78" s="109">
        <v>20000</v>
      </c>
      <c r="K78" s="92" t="s">
        <v>38</v>
      </c>
      <c r="L78" s="92" t="s">
        <v>77</v>
      </c>
      <c r="M78" s="92" t="s">
        <v>77</v>
      </c>
      <c r="N78" s="92" t="s">
        <v>77</v>
      </c>
    </row>
    <row r="79" spans="1:14" x14ac:dyDescent="0.3">
      <c r="A79" s="96"/>
      <c r="B79" s="140" t="s">
        <v>231</v>
      </c>
      <c r="C79" s="98"/>
      <c r="D79" s="96"/>
      <c r="E79" s="97"/>
      <c r="F79" s="97"/>
      <c r="G79" s="96"/>
      <c r="H79" s="96"/>
      <c r="I79" s="96"/>
      <c r="J79" s="98"/>
      <c r="K79" s="97"/>
      <c r="L79" s="97"/>
      <c r="M79" s="97"/>
      <c r="N79" s="97"/>
    </row>
    <row r="80" spans="1:14" x14ac:dyDescent="0.3">
      <c r="A80" s="229" t="s">
        <v>18</v>
      </c>
      <c r="B80" s="230"/>
      <c r="C80" s="103">
        <f>SUM(C78:C79)</f>
        <v>20000</v>
      </c>
      <c r="D80" s="104" t="s">
        <v>77</v>
      </c>
      <c r="E80" s="104" t="s">
        <v>77</v>
      </c>
      <c r="F80" s="104" t="s">
        <v>77</v>
      </c>
      <c r="G80" s="104">
        <v>1</v>
      </c>
      <c r="H80" s="104" t="s">
        <v>77</v>
      </c>
      <c r="I80" s="104" t="s">
        <v>77</v>
      </c>
      <c r="J80" s="118">
        <f>SUM(J78:J79)</f>
        <v>20000</v>
      </c>
      <c r="K80" s="104" t="s">
        <v>77</v>
      </c>
      <c r="L80" s="104" t="s">
        <v>77</v>
      </c>
      <c r="M80" s="104" t="s">
        <v>77</v>
      </c>
      <c r="N80" s="104" t="s">
        <v>77</v>
      </c>
    </row>
    <row r="81" spans="1:14" x14ac:dyDescent="0.3">
      <c r="A81" s="105"/>
      <c r="B81" s="105"/>
      <c r="C81" s="106"/>
      <c r="D81" s="105"/>
      <c r="E81" s="105"/>
      <c r="F81" s="105"/>
      <c r="G81" s="105"/>
      <c r="H81" s="105"/>
      <c r="I81" s="105"/>
      <c r="J81" s="144"/>
      <c r="K81" s="105"/>
      <c r="L81" s="105"/>
      <c r="M81" s="105"/>
      <c r="N81" s="105"/>
    </row>
    <row r="82" spans="1:14" s="89" customFormat="1" x14ac:dyDescent="0.3">
      <c r="A82" s="228" t="s">
        <v>40</v>
      </c>
      <c r="B82" s="228"/>
      <c r="C82" s="228"/>
      <c r="D82" s="228"/>
      <c r="E82" s="228"/>
      <c r="F82" s="228"/>
      <c r="G82" s="228"/>
      <c r="H82" s="228"/>
      <c r="I82" s="228"/>
      <c r="J82" s="228"/>
      <c r="K82" s="228"/>
      <c r="L82" s="228"/>
      <c r="M82" s="228"/>
      <c r="N82" s="228"/>
    </row>
    <row r="83" spans="1:14" s="89" customFormat="1" x14ac:dyDescent="0.3">
      <c r="A83" s="228" t="s">
        <v>48</v>
      </c>
      <c r="B83" s="228"/>
      <c r="C83" s="228"/>
      <c r="D83" s="228"/>
      <c r="E83" s="228"/>
      <c r="F83" s="228"/>
      <c r="G83" s="228"/>
      <c r="H83" s="228"/>
      <c r="I83" s="228"/>
      <c r="J83" s="228"/>
      <c r="K83" s="228"/>
      <c r="L83" s="228"/>
      <c r="M83" s="228"/>
      <c r="N83" s="228"/>
    </row>
    <row r="84" spans="1:14" s="89" customFormat="1" x14ac:dyDescent="0.3">
      <c r="A84" s="228" t="s">
        <v>43</v>
      </c>
      <c r="B84" s="228"/>
      <c r="C84" s="228"/>
      <c r="D84" s="228"/>
      <c r="E84" s="228"/>
      <c r="F84" s="228"/>
      <c r="G84" s="228"/>
      <c r="H84" s="228"/>
      <c r="I84" s="228"/>
      <c r="J84" s="228"/>
      <c r="K84" s="228"/>
      <c r="L84" s="228"/>
      <c r="M84" s="228"/>
      <c r="N84" s="228"/>
    </row>
    <row r="85" spans="1:14" x14ac:dyDescent="0.3">
      <c r="A85" s="231" t="s">
        <v>17</v>
      </c>
      <c r="B85" s="231"/>
      <c r="C85" s="231"/>
      <c r="D85" s="231"/>
      <c r="E85" s="231"/>
      <c r="F85" s="231"/>
      <c r="G85" s="231"/>
      <c r="H85" s="231"/>
      <c r="I85" s="231"/>
      <c r="J85" s="231"/>
      <c r="K85" s="231"/>
      <c r="L85" s="231"/>
      <c r="M85" s="231"/>
      <c r="N85" s="231"/>
    </row>
    <row r="86" spans="1:14" ht="42" customHeight="1" x14ac:dyDescent="0.3">
      <c r="A86" s="219" t="s">
        <v>1</v>
      </c>
      <c r="B86" s="219" t="s">
        <v>2</v>
      </c>
      <c r="C86" s="223" t="s">
        <v>3</v>
      </c>
      <c r="D86" s="219" t="s">
        <v>12</v>
      </c>
      <c r="E86" s="219" t="s">
        <v>13</v>
      </c>
      <c r="F86" s="219" t="s">
        <v>14</v>
      </c>
      <c r="G86" s="225" t="s">
        <v>84</v>
      </c>
      <c r="H86" s="226"/>
      <c r="I86" s="227"/>
      <c r="J86" s="223" t="s">
        <v>7</v>
      </c>
      <c r="K86" s="219" t="s">
        <v>8</v>
      </c>
      <c r="L86" s="219" t="s">
        <v>9</v>
      </c>
      <c r="M86" s="219" t="s">
        <v>10</v>
      </c>
      <c r="N86" s="221" t="s">
        <v>11</v>
      </c>
    </row>
    <row r="87" spans="1:14" ht="72.75" customHeight="1" x14ac:dyDescent="0.3">
      <c r="A87" s="220"/>
      <c r="B87" s="220"/>
      <c r="C87" s="224"/>
      <c r="D87" s="220"/>
      <c r="E87" s="220"/>
      <c r="F87" s="220"/>
      <c r="G87" s="91" t="s">
        <v>4</v>
      </c>
      <c r="H87" s="91" t="s">
        <v>5</v>
      </c>
      <c r="I87" s="91" t="s">
        <v>6</v>
      </c>
      <c r="J87" s="224"/>
      <c r="K87" s="220"/>
      <c r="L87" s="220"/>
      <c r="M87" s="220"/>
      <c r="N87" s="222"/>
    </row>
    <row r="88" spans="1:14" x14ac:dyDescent="0.3">
      <c r="A88" s="92">
        <v>1</v>
      </c>
      <c r="B88" s="93" t="s">
        <v>49</v>
      </c>
      <c r="C88" s="94">
        <v>300000</v>
      </c>
      <c r="D88" s="92" t="s">
        <v>255</v>
      </c>
      <c r="E88" s="92" t="s">
        <v>437</v>
      </c>
      <c r="F88" s="114" t="s">
        <v>258</v>
      </c>
      <c r="G88" s="95"/>
      <c r="H88" s="95" t="s">
        <v>347</v>
      </c>
      <c r="I88" s="92"/>
      <c r="J88" s="109">
        <v>45971</v>
      </c>
      <c r="K88" s="92" t="s">
        <v>38</v>
      </c>
      <c r="L88" s="92" t="s">
        <v>77</v>
      </c>
      <c r="M88" s="92" t="s">
        <v>77</v>
      </c>
      <c r="N88" s="92" t="s">
        <v>77</v>
      </c>
    </row>
    <row r="89" spans="1:14" x14ac:dyDescent="0.3">
      <c r="A89" s="96"/>
      <c r="B89" s="97" t="s">
        <v>50</v>
      </c>
      <c r="C89" s="98"/>
      <c r="D89" s="96" t="s">
        <v>258</v>
      </c>
      <c r="E89" s="97"/>
      <c r="F89" s="97"/>
      <c r="G89" s="96"/>
      <c r="H89" s="96"/>
      <c r="I89" s="96"/>
      <c r="J89" s="98"/>
      <c r="K89" s="97"/>
      <c r="L89" s="97"/>
      <c r="M89" s="97"/>
      <c r="N89" s="97"/>
    </row>
    <row r="90" spans="1:14" x14ac:dyDescent="0.3">
      <c r="A90" s="96"/>
      <c r="B90" s="97" t="s">
        <v>51</v>
      </c>
      <c r="C90" s="98"/>
      <c r="D90" s="96"/>
      <c r="E90" s="97"/>
      <c r="F90" s="97"/>
      <c r="G90" s="96"/>
      <c r="H90" s="96"/>
      <c r="I90" s="96"/>
      <c r="J90" s="98"/>
      <c r="K90" s="97"/>
      <c r="L90" s="97"/>
      <c r="M90" s="97"/>
      <c r="N90" s="97"/>
    </row>
    <row r="91" spans="1:14" x14ac:dyDescent="0.3">
      <c r="A91" s="229" t="s">
        <v>18</v>
      </c>
      <c r="B91" s="230"/>
      <c r="C91" s="103">
        <f>SUM(C88:C90)</f>
        <v>300000</v>
      </c>
      <c r="D91" s="104" t="s">
        <v>77</v>
      </c>
      <c r="E91" s="104" t="s">
        <v>77</v>
      </c>
      <c r="F91" s="104" t="s">
        <v>77</v>
      </c>
      <c r="G91" s="104" t="s">
        <v>77</v>
      </c>
      <c r="H91" s="104">
        <v>1</v>
      </c>
      <c r="I91" s="104" t="s">
        <v>77</v>
      </c>
      <c r="J91" s="118">
        <f>SUM(J88:J90)</f>
        <v>45971</v>
      </c>
      <c r="K91" s="104" t="s">
        <v>77</v>
      </c>
      <c r="L91" s="104" t="s">
        <v>77</v>
      </c>
      <c r="M91" s="104" t="s">
        <v>77</v>
      </c>
      <c r="N91" s="104" t="s">
        <v>77</v>
      </c>
    </row>
  </sheetData>
  <mergeCells count="85">
    <mergeCell ref="A85:N85"/>
    <mergeCell ref="A91:B91"/>
    <mergeCell ref="G86:I86"/>
    <mergeCell ref="J86:J87"/>
    <mergeCell ref="K86:K87"/>
    <mergeCell ref="L86:L87"/>
    <mergeCell ref="M86:M87"/>
    <mergeCell ref="N86:N87"/>
    <mergeCell ref="A86:A87"/>
    <mergeCell ref="B86:B87"/>
    <mergeCell ref="C86:C87"/>
    <mergeCell ref="D86:D87"/>
    <mergeCell ref="E86:E87"/>
    <mergeCell ref="F86:F87"/>
    <mergeCell ref="A84:N84"/>
    <mergeCell ref="N53:N54"/>
    <mergeCell ref="A64:B64"/>
    <mergeCell ref="A82:N82"/>
    <mergeCell ref="A83:N83"/>
    <mergeCell ref="M53:M54"/>
    <mergeCell ref="A53:A54"/>
    <mergeCell ref="B53:B54"/>
    <mergeCell ref="C53:C54"/>
    <mergeCell ref="D53:D54"/>
    <mergeCell ref="E53:E54"/>
    <mergeCell ref="F53:F54"/>
    <mergeCell ref="N76:N77"/>
    <mergeCell ref="G53:I53"/>
    <mergeCell ref="J53:J54"/>
    <mergeCell ref="K53:K54"/>
    <mergeCell ref="A14:B14"/>
    <mergeCell ref="A49:N49"/>
    <mergeCell ref="A50:N50"/>
    <mergeCell ref="A51:N51"/>
    <mergeCell ref="A52:N52"/>
    <mergeCell ref="A27:N27"/>
    <mergeCell ref="M29:M30"/>
    <mergeCell ref="N29:N30"/>
    <mergeCell ref="A38:B38"/>
    <mergeCell ref="A25:N25"/>
    <mergeCell ref="A26:N26"/>
    <mergeCell ref="A28:N28"/>
    <mergeCell ref="A29:A30"/>
    <mergeCell ref="B29:B30"/>
    <mergeCell ref="C29:C30"/>
    <mergeCell ref="D29:D30"/>
    <mergeCell ref="N5:N6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  <mergeCell ref="L76:L77"/>
    <mergeCell ref="L29:L30"/>
    <mergeCell ref="E29:E30"/>
    <mergeCell ref="F29:F30"/>
    <mergeCell ref="G29:I29"/>
    <mergeCell ref="J29:J30"/>
    <mergeCell ref="K29:K30"/>
    <mergeCell ref="M76:M77"/>
    <mergeCell ref="L53:L54"/>
    <mergeCell ref="A80:B80"/>
    <mergeCell ref="A72:N72"/>
    <mergeCell ref="A73:N73"/>
    <mergeCell ref="A74:N74"/>
    <mergeCell ref="A75:N75"/>
    <mergeCell ref="A76:A77"/>
    <mergeCell ref="B76:B77"/>
    <mergeCell ref="C76:C77"/>
    <mergeCell ref="D76:D77"/>
    <mergeCell ref="E76:E77"/>
    <mergeCell ref="F76:F77"/>
    <mergeCell ref="G76:I76"/>
    <mergeCell ref="J76:J77"/>
    <mergeCell ref="K76:K77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9B99-0764-4B72-BFC0-BACAF5B4ED45}">
  <dimension ref="A1:N87"/>
  <sheetViews>
    <sheetView workbookViewId="0">
      <selection activeCell="K84" sqref="K84"/>
    </sheetView>
  </sheetViews>
  <sheetFormatPr defaultRowHeight="18.75" x14ac:dyDescent="0.3"/>
  <cols>
    <col min="1" max="1" width="5" style="6" customWidth="1"/>
    <col min="2" max="2" width="21.5" style="5" customWidth="1"/>
    <col min="3" max="3" width="11.625" style="10" customWidth="1"/>
    <col min="4" max="4" width="8.875" style="5" customWidth="1"/>
    <col min="5" max="5" width="8.25" style="5" customWidth="1"/>
    <col min="6" max="6" width="8.375" style="5" customWidth="1"/>
    <col min="7" max="9" width="7.5" style="6" customWidth="1"/>
    <col min="10" max="10" width="10.5" style="10" customWidth="1"/>
    <col min="11" max="11" width="11" style="5" customWidth="1"/>
    <col min="12" max="12" width="10.5" style="5" customWidth="1"/>
    <col min="13" max="13" width="9.625" style="5" customWidth="1"/>
    <col min="14" max="14" width="6.75" style="5" customWidth="1"/>
    <col min="15" max="16384" width="9" style="5"/>
  </cols>
  <sheetData>
    <row r="1" spans="1:14" s="19" customFormat="1" x14ac:dyDescent="0.3">
      <c r="A1" s="206" t="s">
        <v>52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1:14" s="19" customFormat="1" x14ac:dyDescent="0.3">
      <c r="A2" s="206" t="s">
        <v>53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</row>
    <row r="3" spans="1:14" s="19" customFormat="1" x14ac:dyDescent="0.3">
      <c r="A3" s="206" t="s">
        <v>32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</row>
    <row r="4" spans="1:14" x14ac:dyDescent="0.3">
      <c r="A4" s="218" t="s">
        <v>17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</row>
    <row r="5" spans="1:14" ht="42" customHeight="1" x14ac:dyDescent="0.3">
      <c r="A5" s="212" t="s">
        <v>1</v>
      </c>
      <c r="B5" s="212" t="s">
        <v>2</v>
      </c>
      <c r="C5" s="210" t="s">
        <v>3</v>
      </c>
      <c r="D5" s="212" t="s">
        <v>12</v>
      </c>
      <c r="E5" s="212" t="s">
        <v>13</v>
      </c>
      <c r="F5" s="212" t="s">
        <v>14</v>
      </c>
      <c r="G5" s="207" t="s">
        <v>84</v>
      </c>
      <c r="H5" s="208"/>
      <c r="I5" s="209"/>
      <c r="J5" s="210" t="s">
        <v>7</v>
      </c>
      <c r="K5" s="212" t="s">
        <v>8</v>
      </c>
      <c r="L5" s="212" t="s">
        <v>9</v>
      </c>
      <c r="M5" s="212" t="s">
        <v>10</v>
      </c>
      <c r="N5" s="216" t="s">
        <v>11</v>
      </c>
    </row>
    <row r="6" spans="1:14" ht="72.75" customHeight="1" x14ac:dyDescent="0.3">
      <c r="A6" s="213"/>
      <c r="B6" s="213"/>
      <c r="C6" s="211"/>
      <c r="D6" s="213"/>
      <c r="E6" s="213"/>
      <c r="F6" s="213"/>
      <c r="G6" s="4" t="s">
        <v>4</v>
      </c>
      <c r="H6" s="4" t="s">
        <v>5</v>
      </c>
      <c r="I6" s="4" t="s">
        <v>6</v>
      </c>
      <c r="J6" s="211"/>
      <c r="K6" s="213"/>
      <c r="L6" s="213"/>
      <c r="M6" s="213"/>
      <c r="N6" s="217"/>
    </row>
    <row r="7" spans="1:14" x14ac:dyDescent="0.3">
      <c r="A7" s="1">
        <v>1</v>
      </c>
      <c r="B7" s="7" t="s">
        <v>54</v>
      </c>
      <c r="C7" s="11">
        <v>51600</v>
      </c>
      <c r="D7" s="1" t="s">
        <v>255</v>
      </c>
      <c r="E7" s="1"/>
      <c r="F7" s="1"/>
      <c r="G7" s="1"/>
      <c r="H7" s="1"/>
      <c r="I7" s="23" t="s">
        <v>347</v>
      </c>
      <c r="J7" s="24" t="s">
        <v>77</v>
      </c>
      <c r="K7" s="1" t="s">
        <v>57</v>
      </c>
      <c r="L7" s="1" t="s">
        <v>77</v>
      </c>
      <c r="M7" s="1" t="s">
        <v>77</v>
      </c>
      <c r="N7" s="1" t="s">
        <v>77</v>
      </c>
    </row>
    <row r="8" spans="1:14" x14ac:dyDescent="0.3">
      <c r="A8" s="9"/>
      <c r="B8" s="8" t="s">
        <v>55</v>
      </c>
      <c r="C8" s="12"/>
      <c r="D8" s="9" t="s">
        <v>256</v>
      </c>
      <c r="E8" s="9"/>
      <c r="F8" s="9"/>
      <c r="G8" s="9"/>
      <c r="H8" s="9"/>
      <c r="I8" s="9"/>
      <c r="J8" s="28"/>
      <c r="K8" s="9"/>
      <c r="L8" s="9"/>
      <c r="M8" s="9"/>
      <c r="N8" s="9"/>
    </row>
    <row r="9" spans="1:14" x14ac:dyDescent="0.3">
      <c r="A9" s="9"/>
      <c r="B9" s="8" t="s">
        <v>56</v>
      </c>
      <c r="C9" s="12"/>
      <c r="D9" s="9"/>
      <c r="E9" s="8"/>
      <c r="F9" s="8"/>
      <c r="G9" s="9"/>
      <c r="H9" s="9"/>
      <c r="I9" s="9"/>
      <c r="J9" s="12"/>
      <c r="K9" s="8"/>
      <c r="L9" s="8"/>
      <c r="M9" s="8"/>
      <c r="N9" s="8"/>
    </row>
    <row r="10" spans="1:14" x14ac:dyDescent="0.3">
      <c r="A10" s="9"/>
      <c r="B10" s="8"/>
      <c r="C10" s="12"/>
      <c r="D10" s="9"/>
      <c r="E10" s="8"/>
      <c r="F10" s="8"/>
      <c r="G10" s="9"/>
      <c r="H10" s="9"/>
      <c r="I10" s="9"/>
      <c r="J10" s="12"/>
      <c r="K10" s="8"/>
      <c r="L10" s="8"/>
      <c r="M10" s="8"/>
      <c r="N10" s="8"/>
    </row>
    <row r="11" spans="1:14" x14ac:dyDescent="0.3">
      <c r="A11" s="9"/>
      <c r="B11" s="8"/>
      <c r="C11" s="12"/>
      <c r="D11" s="14"/>
      <c r="E11" s="8"/>
      <c r="F11" s="8"/>
      <c r="G11" s="9"/>
      <c r="H11" s="9"/>
      <c r="I11" s="9"/>
      <c r="J11" s="12"/>
      <c r="K11" s="8"/>
      <c r="L11" s="8"/>
      <c r="M11" s="8"/>
      <c r="N11" s="8"/>
    </row>
    <row r="12" spans="1:14" x14ac:dyDescent="0.3">
      <c r="A12" s="9"/>
      <c r="B12" s="8"/>
      <c r="C12" s="12"/>
      <c r="D12" s="14"/>
      <c r="E12" s="8"/>
      <c r="F12" s="8"/>
      <c r="G12" s="9"/>
      <c r="H12" s="9"/>
      <c r="I12" s="9"/>
      <c r="J12" s="12"/>
      <c r="K12" s="8"/>
      <c r="L12" s="8"/>
      <c r="M12" s="8"/>
      <c r="N12" s="8"/>
    </row>
    <row r="13" spans="1:14" x14ac:dyDescent="0.3">
      <c r="A13" s="3"/>
      <c r="B13" s="2"/>
      <c r="C13" s="13"/>
      <c r="D13" s="2"/>
      <c r="E13" s="2"/>
      <c r="F13" s="2"/>
      <c r="G13" s="3"/>
      <c r="H13" s="3"/>
      <c r="I13" s="3"/>
      <c r="J13" s="13"/>
      <c r="K13" s="2"/>
      <c r="L13" s="2"/>
      <c r="M13" s="2"/>
      <c r="N13" s="2"/>
    </row>
    <row r="14" spans="1:14" x14ac:dyDescent="0.3">
      <c r="A14" s="214" t="s">
        <v>18</v>
      </c>
      <c r="B14" s="215"/>
      <c r="C14" s="16">
        <f>SUM(C7:C13)</f>
        <v>51600</v>
      </c>
      <c r="D14" s="17" t="s">
        <v>77</v>
      </c>
      <c r="E14" s="17" t="s">
        <v>77</v>
      </c>
      <c r="F14" s="17" t="s">
        <v>77</v>
      </c>
      <c r="G14" s="17" t="s">
        <v>77</v>
      </c>
      <c r="H14" s="17" t="s">
        <v>77</v>
      </c>
      <c r="I14" s="17">
        <v>1</v>
      </c>
      <c r="J14" s="25" t="s">
        <v>77</v>
      </c>
      <c r="K14" s="17" t="s">
        <v>77</v>
      </c>
      <c r="L14" s="17" t="s">
        <v>77</v>
      </c>
      <c r="M14" s="17" t="s">
        <v>77</v>
      </c>
      <c r="N14" s="17" t="s">
        <v>77</v>
      </c>
    </row>
    <row r="15" spans="1:14" x14ac:dyDescent="0.3">
      <c r="A15" s="15"/>
      <c r="B15" s="15"/>
      <c r="C15" s="20"/>
      <c r="D15" s="19"/>
      <c r="E15" s="19"/>
      <c r="F15" s="19"/>
      <c r="G15" s="15"/>
      <c r="H15" s="15"/>
      <c r="I15" s="15"/>
      <c r="J15" s="117"/>
      <c r="K15" s="19"/>
      <c r="L15" s="19"/>
      <c r="M15" s="19"/>
      <c r="N15" s="19"/>
    </row>
    <row r="16" spans="1:14" x14ac:dyDescent="0.3">
      <c r="A16" s="15"/>
      <c r="B16" s="15"/>
      <c r="C16" s="20"/>
      <c r="D16" s="19"/>
      <c r="E16" s="19"/>
      <c r="F16" s="19"/>
      <c r="G16" s="15"/>
      <c r="H16" s="15"/>
      <c r="I16" s="15"/>
      <c r="J16" s="117"/>
      <c r="K16" s="19"/>
      <c r="L16" s="19"/>
      <c r="M16" s="19"/>
      <c r="N16" s="19"/>
    </row>
    <row r="17" spans="1:14" x14ac:dyDescent="0.3">
      <c r="A17" s="15"/>
      <c r="B17" s="15"/>
      <c r="C17" s="20"/>
      <c r="D17" s="19"/>
      <c r="E17" s="19"/>
      <c r="F17" s="19"/>
      <c r="G17" s="15"/>
      <c r="H17" s="15"/>
      <c r="I17" s="15"/>
      <c r="J17" s="117"/>
      <c r="K17" s="19"/>
      <c r="L17" s="19"/>
      <c r="M17" s="19"/>
      <c r="N17" s="19"/>
    </row>
    <row r="18" spans="1:14" x14ac:dyDescent="0.3">
      <c r="A18" s="15"/>
      <c r="B18" s="15"/>
      <c r="C18" s="20"/>
      <c r="D18" s="19"/>
      <c r="E18" s="19"/>
      <c r="F18" s="19"/>
      <c r="G18" s="15"/>
      <c r="H18" s="15"/>
      <c r="I18" s="15"/>
      <c r="J18" s="117"/>
      <c r="K18" s="19"/>
      <c r="L18" s="19"/>
      <c r="M18" s="19"/>
      <c r="N18" s="19"/>
    </row>
    <row r="19" spans="1:14" x14ac:dyDescent="0.3">
      <c r="A19" s="15"/>
      <c r="B19" s="15"/>
      <c r="C19" s="20"/>
      <c r="D19" s="19"/>
      <c r="E19" s="19"/>
      <c r="F19" s="19"/>
      <c r="G19" s="15"/>
      <c r="H19" s="15"/>
      <c r="I19" s="15"/>
      <c r="J19" s="117"/>
      <c r="K19" s="19"/>
      <c r="L19" s="19"/>
      <c r="M19" s="19"/>
      <c r="N19" s="19"/>
    </row>
    <row r="20" spans="1:14" x14ac:dyDescent="0.3">
      <c r="A20" s="15"/>
      <c r="B20" s="15"/>
      <c r="C20" s="20"/>
      <c r="D20" s="19"/>
      <c r="E20" s="19"/>
      <c r="F20" s="19"/>
      <c r="G20" s="15"/>
      <c r="H20" s="15"/>
      <c r="I20" s="15"/>
      <c r="J20" s="117"/>
      <c r="K20" s="19"/>
      <c r="L20" s="19"/>
      <c r="M20" s="19"/>
      <c r="N20" s="19"/>
    </row>
    <row r="25" spans="1:14" s="19" customFormat="1" x14ac:dyDescent="0.3">
      <c r="A25" s="206" t="s">
        <v>52</v>
      </c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</row>
    <row r="26" spans="1:14" s="19" customFormat="1" x14ac:dyDescent="0.3">
      <c r="A26" s="206" t="s">
        <v>399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</row>
    <row r="27" spans="1:14" s="19" customFormat="1" x14ac:dyDescent="0.3">
      <c r="A27" s="206" t="s">
        <v>232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</row>
    <row r="28" spans="1:14" x14ac:dyDescent="0.3">
      <c r="A28" s="218" t="s">
        <v>17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</row>
    <row r="29" spans="1:14" ht="42" customHeight="1" x14ac:dyDescent="0.3">
      <c r="A29" s="212" t="s">
        <v>1</v>
      </c>
      <c r="B29" s="212" t="s">
        <v>2</v>
      </c>
      <c r="C29" s="210" t="s">
        <v>3</v>
      </c>
      <c r="D29" s="212" t="s">
        <v>12</v>
      </c>
      <c r="E29" s="212" t="s">
        <v>13</v>
      </c>
      <c r="F29" s="212" t="s">
        <v>14</v>
      </c>
      <c r="G29" s="207" t="s">
        <v>84</v>
      </c>
      <c r="H29" s="208"/>
      <c r="I29" s="209"/>
      <c r="J29" s="210" t="s">
        <v>7</v>
      </c>
      <c r="K29" s="212" t="s">
        <v>8</v>
      </c>
      <c r="L29" s="212" t="s">
        <v>9</v>
      </c>
      <c r="M29" s="212" t="s">
        <v>10</v>
      </c>
      <c r="N29" s="216" t="s">
        <v>11</v>
      </c>
    </row>
    <row r="30" spans="1:14" ht="72.75" customHeight="1" x14ac:dyDescent="0.3">
      <c r="A30" s="213"/>
      <c r="B30" s="213"/>
      <c r="C30" s="211"/>
      <c r="D30" s="213"/>
      <c r="E30" s="213"/>
      <c r="F30" s="213"/>
      <c r="G30" s="4" t="s">
        <v>4</v>
      </c>
      <c r="H30" s="4" t="s">
        <v>5</v>
      </c>
      <c r="I30" s="4" t="s">
        <v>6</v>
      </c>
      <c r="J30" s="211"/>
      <c r="K30" s="213"/>
      <c r="L30" s="213"/>
      <c r="M30" s="213"/>
      <c r="N30" s="217"/>
    </row>
    <row r="31" spans="1:14" x14ac:dyDescent="0.3">
      <c r="A31" s="1">
        <v>1</v>
      </c>
      <c r="B31" s="152" t="s">
        <v>233</v>
      </c>
      <c r="C31" s="11">
        <v>1663200</v>
      </c>
      <c r="D31" s="1" t="s">
        <v>253</v>
      </c>
      <c r="E31" s="1" t="s">
        <v>438</v>
      </c>
      <c r="F31" s="1" t="s">
        <v>434</v>
      </c>
      <c r="G31" s="23" t="s">
        <v>347</v>
      </c>
      <c r="H31" s="1"/>
      <c r="I31" s="1"/>
      <c r="J31" s="24">
        <v>415800</v>
      </c>
      <c r="K31" s="1" t="s">
        <v>38</v>
      </c>
      <c r="L31" s="1" t="s">
        <v>77</v>
      </c>
      <c r="M31" s="1" t="s">
        <v>77</v>
      </c>
      <c r="N31" s="1" t="s">
        <v>77</v>
      </c>
    </row>
    <row r="32" spans="1:14" x14ac:dyDescent="0.3">
      <c r="A32" s="9"/>
      <c r="B32" s="152" t="s">
        <v>234</v>
      </c>
      <c r="C32" s="12"/>
      <c r="D32" s="9" t="s">
        <v>258</v>
      </c>
      <c r="E32" s="8"/>
      <c r="F32" s="8"/>
      <c r="G32" s="9"/>
      <c r="H32" s="9"/>
      <c r="I32" s="9"/>
      <c r="J32" s="12"/>
      <c r="K32" s="8"/>
      <c r="L32" s="8"/>
      <c r="M32" s="8"/>
      <c r="N32" s="8"/>
    </row>
    <row r="33" spans="1:14" x14ac:dyDescent="0.3">
      <c r="A33" s="9"/>
      <c r="B33" s="152" t="s">
        <v>235</v>
      </c>
      <c r="C33" s="12"/>
      <c r="D33" s="9"/>
      <c r="E33" s="8"/>
      <c r="F33" s="8"/>
      <c r="G33" s="9"/>
      <c r="H33" s="9"/>
      <c r="I33" s="9"/>
      <c r="J33" s="12"/>
      <c r="K33" s="8"/>
      <c r="L33" s="8"/>
      <c r="M33" s="8"/>
      <c r="N33" s="8"/>
    </row>
    <row r="34" spans="1:14" x14ac:dyDescent="0.3">
      <c r="A34" s="9"/>
      <c r="B34" s="145" t="s">
        <v>236</v>
      </c>
      <c r="C34" s="12"/>
      <c r="D34" s="9"/>
      <c r="E34" s="8"/>
      <c r="F34" s="8"/>
      <c r="G34" s="9"/>
      <c r="H34" s="9"/>
      <c r="I34" s="9"/>
      <c r="J34" s="12"/>
      <c r="K34" s="8"/>
      <c r="L34" s="8"/>
      <c r="M34" s="8"/>
      <c r="N34" s="8"/>
    </row>
    <row r="35" spans="1:14" x14ac:dyDescent="0.3">
      <c r="A35" s="9"/>
      <c r="B35" s="145" t="s">
        <v>22</v>
      </c>
      <c r="C35" s="12"/>
      <c r="D35" s="14"/>
      <c r="E35" s="8"/>
      <c r="F35" s="8"/>
      <c r="G35" s="9"/>
      <c r="H35" s="9"/>
      <c r="I35" s="9"/>
      <c r="J35" s="12"/>
      <c r="K35" s="8"/>
      <c r="L35" s="8"/>
      <c r="M35" s="8"/>
      <c r="N35" s="8"/>
    </row>
    <row r="36" spans="1:14" x14ac:dyDescent="0.3">
      <c r="A36" s="3"/>
      <c r="B36" s="169"/>
      <c r="C36" s="13"/>
      <c r="D36" s="137"/>
      <c r="E36" s="2"/>
      <c r="F36" s="2"/>
      <c r="G36" s="3"/>
      <c r="H36" s="3"/>
      <c r="I36" s="3"/>
      <c r="J36" s="13"/>
      <c r="K36" s="2"/>
      <c r="L36" s="2"/>
      <c r="M36" s="2"/>
      <c r="N36" s="2"/>
    </row>
    <row r="37" spans="1:14" x14ac:dyDescent="0.3">
      <c r="A37" s="9">
        <v>2</v>
      </c>
      <c r="B37" s="162" t="s">
        <v>400</v>
      </c>
      <c r="C37" s="12">
        <v>693000</v>
      </c>
      <c r="D37" s="14" t="s">
        <v>261</v>
      </c>
      <c r="E37" s="1" t="s">
        <v>439</v>
      </c>
      <c r="F37" s="1" t="s">
        <v>362</v>
      </c>
      <c r="G37" s="23" t="s">
        <v>347</v>
      </c>
      <c r="H37" s="1"/>
      <c r="I37" s="1"/>
      <c r="J37" s="24">
        <v>693000</v>
      </c>
      <c r="K37" s="1" t="s">
        <v>38</v>
      </c>
      <c r="L37" s="1" t="s">
        <v>77</v>
      </c>
      <c r="M37" s="1" t="s">
        <v>77</v>
      </c>
      <c r="N37" s="9" t="s">
        <v>305</v>
      </c>
    </row>
    <row r="38" spans="1:14" x14ac:dyDescent="0.3">
      <c r="A38" s="9"/>
      <c r="B38" s="162" t="s">
        <v>401</v>
      </c>
      <c r="C38" s="12"/>
      <c r="D38" s="14"/>
      <c r="E38" s="8"/>
      <c r="F38" s="8"/>
      <c r="G38" s="9"/>
      <c r="H38" s="9"/>
      <c r="I38" s="9"/>
      <c r="J38" s="12"/>
      <c r="K38" s="8"/>
      <c r="L38" s="8"/>
      <c r="M38" s="8"/>
      <c r="N38" s="9" t="s">
        <v>306</v>
      </c>
    </row>
    <row r="39" spans="1:14" x14ac:dyDescent="0.3">
      <c r="A39" s="9"/>
      <c r="B39" s="162" t="s">
        <v>402</v>
      </c>
      <c r="C39" s="12"/>
      <c r="D39" s="14"/>
      <c r="E39" s="8"/>
      <c r="F39" s="8"/>
      <c r="G39" s="9"/>
      <c r="H39" s="9"/>
      <c r="I39" s="9"/>
      <c r="J39" s="12"/>
      <c r="K39" s="8"/>
      <c r="L39" s="8"/>
      <c r="M39" s="8"/>
      <c r="N39" s="8"/>
    </row>
    <row r="40" spans="1:14" x14ac:dyDescent="0.3">
      <c r="A40" s="9"/>
      <c r="B40" s="162" t="s">
        <v>403</v>
      </c>
      <c r="C40" s="12"/>
      <c r="D40" s="14"/>
      <c r="E40" s="8"/>
      <c r="F40" s="8"/>
      <c r="G40" s="9"/>
      <c r="H40" s="9"/>
      <c r="I40" s="9"/>
      <c r="J40" s="12"/>
      <c r="K40" s="8"/>
      <c r="L40" s="8"/>
      <c r="M40" s="8"/>
      <c r="N40" s="8"/>
    </row>
    <row r="41" spans="1:14" x14ac:dyDescent="0.3">
      <c r="A41" s="9"/>
      <c r="B41" s="162" t="s">
        <v>202</v>
      </c>
      <c r="C41" s="12"/>
      <c r="D41" s="14"/>
      <c r="E41" s="8"/>
      <c r="F41" s="8"/>
      <c r="G41" s="9"/>
      <c r="H41" s="9"/>
      <c r="I41" s="9"/>
      <c r="J41" s="12"/>
      <c r="K41" s="8"/>
      <c r="L41" s="8"/>
      <c r="M41" s="8"/>
      <c r="N41" s="8"/>
    </row>
    <row r="42" spans="1:14" x14ac:dyDescent="0.3">
      <c r="A42" s="9"/>
      <c r="B42" s="163" t="s">
        <v>272</v>
      </c>
      <c r="C42" s="12"/>
      <c r="D42" s="14"/>
      <c r="E42" s="8"/>
      <c r="F42" s="8"/>
      <c r="G42" s="9"/>
      <c r="H42" s="9"/>
      <c r="I42" s="9"/>
      <c r="J42" s="12"/>
      <c r="K42" s="8"/>
      <c r="L42" s="8"/>
      <c r="M42" s="8"/>
      <c r="N42" s="8"/>
    </row>
    <row r="43" spans="1:14" x14ac:dyDescent="0.3">
      <c r="A43" s="9"/>
      <c r="B43" s="145"/>
      <c r="C43" s="12"/>
      <c r="D43" s="14"/>
      <c r="E43" s="8"/>
      <c r="F43" s="8"/>
      <c r="G43" s="9"/>
      <c r="H43" s="9"/>
      <c r="I43" s="9"/>
      <c r="J43" s="12"/>
      <c r="K43" s="8"/>
      <c r="L43" s="8"/>
      <c r="M43" s="8"/>
      <c r="N43" s="8"/>
    </row>
    <row r="44" spans="1:14" x14ac:dyDescent="0.3">
      <c r="A44" s="214" t="s">
        <v>18</v>
      </c>
      <c r="B44" s="215"/>
      <c r="C44" s="16">
        <f>SUM(C31:C43)</f>
        <v>2356200</v>
      </c>
      <c r="D44" s="17" t="s">
        <v>77</v>
      </c>
      <c r="E44" s="17" t="s">
        <v>77</v>
      </c>
      <c r="F44" s="17" t="s">
        <v>77</v>
      </c>
      <c r="G44" s="17">
        <v>2</v>
      </c>
      <c r="H44" s="17" t="s">
        <v>77</v>
      </c>
      <c r="I44" s="17" t="s">
        <v>77</v>
      </c>
      <c r="J44" s="16">
        <f>SUM(J31:J43)</f>
        <v>1108800</v>
      </c>
      <c r="K44" s="17" t="s">
        <v>77</v>
      </c>
      <c r="L44" s="17" t="s">
        <v>77</v>
      </c>
      <c r="M44" s="17" t="s">
        <v>77</v>
      </c>
      <c r="N44" s="17" t="s">
        <v>77</v>
      </c>
    </row>
    <row r="45" spans="1:14" x14ac:dyDescent="0.3">
      <c r="A45" s="15"/>
      <c r="B45" s="15"/>
      <c r="C45" s="20"/>
      <c r="D45" s="19"/>
      <c r="E45" s="19"/>
      <c r="F45" s="19"/>
      <c r="G45" s="15"/>
      <c r="H45" s="15"/>
      <c r="I45" s="15"/>
      <c r="J45" s="20"/>
      <c r="K45" s="19"/>
      <c r="L45" s="19"/>
      <c r="M45" s="19"/>
      <c r="N45" s="19"/>
    </row>
    <row r="46" spans="1:14" x14ac:dyDescent="0.3">
      <c r="A46" s="15"/>
      <c r="B46" s="15"/>
      <c r="C46" s="20"/>
      <c r="D46" s="19"/>
      <c r="E46" s="19"/>
      <c r="F46" s="19"/>
      <c r="G46" s="15"/>
      <c r="H46" s="15"/>
      <c r="I46" s="15"/>
      <c r="J46" s="20"/>
      <c r="K46" s="19"/>
      <c r="L46" s="19"/>
      <c r="M46" s="19"/>
      <c r="N46" s="19"/>
    </row>
    <row r="47" spans="1:14" x14ac:dyDescent="0.3">
      <c r="A47" s="15"/>
      <c r="B47" s="15"/>
      <c r="C47" s="20"/>
      <c r="D47" s="19"/>
      <c r="E47" s="19"/>
      <c r="F47" s="19"/>
      <c r="G47" s="15"/>
      <c r="H47" s="15"/>
      <c r="I47" s="15"/>
      <c r="J47" s="20"/>
      <c r="K47" s="19"/>
      <c r="L47" s="19"/>
      <c r="M47" s="19"/>
      <c r="N47" s="19"/>
    </row>
    <row r="48" spans="1:14" x14ac:dyDescent="0.3">
      <c r="A48" s="15"/>
      <c r="B48" s="15"/>
      <c r="C48" s="20"/>
      <c r="D48" s="19"/>
      <c r="E48" s="19"/>
      <c r="F48" s="19"/>
      <c r="G48" s="15"/>
      <c r="H48" s="15"/>
      <c r="I48" s="15"/>
      <c r="J48" s="20"/>
      <c r="K48" s="19"/>
      <c r="L48" s="19"/>
      <c r="M48" s="19"/>
      <c r="N48" s="19"/>
    </row>
    <row r="49" spans="1:14" s="19" customFormat="1" x14ac:dyDescent="0.3">
      <c r="A49" s="206" t="s">
        <v>52</v>
      </c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</row>
    <row r="50" spans="1:14" s="19" customFormat="1" x14ac:dyDescent="0.3">
      <c r="A50" s="206" t="s">
        <v>58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</row>
    <row r="51" spans="1:14" s="19" customFormat="1" x14ac:dyDescent="0.3">
      <c r="A51" s="206" t="s">
        <v>37</v>
      </c>
      <c r="B51" s="206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</row>
    <row r="52" spans="1:14" x14ac:dyDescent="0.3">
      <c r="A52" s="218" t="s">
        <v>17</v>
      </c>
      <c r="B52" s="218"/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</row>
    <row r="53" spans="1:14" ht="42" customHeight="1" x14ac:dyDescent="0.3">
      <c r="A53" s="212" t="s">
        <v>1</v>
      </c>
      <c r="B53" s="212" t="s">
        <v>2</v>
      </c>
      <c r="C53" s="210" t="s">
        <v>3</v>
      </c>
      <c r="D53" s="212" t="s">
        <v>12</v>
      </c>
      <c r="E53" s="212" t="s">
        <v>13</v>
      </c>
      <c r="F53" s="212" t="s">
        <v>14</v>
      </c>
      <c r="G53" s="207" t="s">
        <v>84</v>
      </c>
      <c r="H53" s="208"/>
      <c r="I53" s="209"/>
      <c r="J53" s="210" t="s">
        <v>7</v>
      </c>
      <c r="K53" s="212" t="s">
        <v>8</v>
      </c>
      <c r="L53" s="212" t="s">
        <v>9</v>
      </c>
      <c r="M53" s="212" t="s">
        <v>10</v>
      </c>
      <c r="N53" s="216" t="s">
        <v>11</v>
      </c>
    </row>
    <row r="54" spans="1:14" ht="72.75" customHeight="1" x14ac:dyDescent="0.3">
      <c r="A54" s="213"/>
      <c r="B54" s="213"/>
      <c r="C54" s="211"/>
      <c r="D54" s="213"/>
      <c r="E54" s="213"/>
      <c r="F54" s="213"/>
      <c r="G54" s="4" t="s">
        <v>4</v>
      </c>
      <c r="H54" s="4" t="s">
        <v>5</v>
      </c>
      <c r="I54" s="4" t="s">
        <v>6</v>
      </c>
      <c r="J54" s="211"/>
      <c r="K54" s="213"/>
      <c r="L54" s="213"/>
      <c r="M54" s="213"/>
      <c r="N54" s="217"/>
    </row>
    <row r="55" spans="1:14" x14ac:dyDescent="0.3">
      <c r="A55" s="1">
        <v>1</v>
      </c>
      <c r="B55" s="152" t="s">
        <v>266</v>
      </c>
      <c r="C55" s="11">
        <v>333600</v>
      </c>
      <c r="D55" s="1" t="s">
        <v>253</v>
      </c>
      <c r="E55" s="1" t="s">
        <v>438</v>
      </c>
      <c r="F55" s="1" t="s">
        <v>434</v>
      </c>
      <c r="G55" s="23"/>
      <c r="H55" s="23" t="s">
        <v>347</v>
      </c>
      <c r="I55" s="1"/>
      <c r="J55" s="24">
        <v>83400</v>
      </c>
      <c r="K55" s="1" t="s">
        <v>38</v>
      </c>
      <c r="L55" s="1" t="s">
        <v>77</v>
      </c>
      <c r="M55" s="1" t="s">
        <v>77</v>
      </c>
      <c r="N55" s="1" t="s">
        <v>77</v>
      </c>
    </row>
    <row r="56" spans="1:14" x14ac:dyDescent="0.3">
      <c r="A56" s="9"/>
      <c r="B56" s="152" t="s">
        <v>267</v>
      </c>
      <c r="C56" s="12"/>
      <c r="D56" s="9" t="s">
        <v>258</v>
      </c>
      <c r="E56" s="8"/>
      <c r="F56" s="8"/>
      <c r="G56" s="9"/>
      <c r="H56" s="9"/>
      <c r="I56" s="9"/>
      <c r="J56" s="12"/>
      <c r="K56" s="8"/>
      <c r="L56" s="8"/>
      <c r="M56" s="8"/>
      <c r="N56" s="8"/>
    </row>
    <row r="57" spans="1:14" x14ac:dyDescent="0.3">
      <c r="A57" s="9"/>
      <c r="B57" s="145" t="s">
        <v>23</v>
      </c>
      <c r="C57" s="12"/>
      <c r="D57" s="9"/>
      <c r="E57" s="8"/>
      <c r="F57" s="8"/>
      <c r="G57" s="9"/>
      <c r="H57" s="9"/>
      <c r="I57" s="9"/>
      <c r="J57" s="12"/>
      <c r="K57" s="8"/>
      <c r="L57" s="8"/>
      <c r="M57" s="8"/>
      <c r="N57" s="8"/>
    </row>
    <row r="58" spans="1:14" x14ac:dyDescent="0.3">
      <c r="A58" s="9"/>
      <c r="B58" s="145" t="s">
        <v>22</v>
      </c>
      <c r="C58" s="12"/>
      <c r="D58" s="9"/>
      <c r="E58" s="8"/>
      <c r="F58" s="8"/>
      <c r="G58" s="9"/>
      <c r="H58" s="9"/>
      <c r="I58" s="9"/>
      <c r="J58" s="12"/>
      <c r="K58" s="8"/>
      <c r="L58" s="8"/>
      <c r="M58" s="8"/>
      <c r="N58" s="8"/>
    </row>
    <row r="59" spans="1:14" x14ac:dyDescent="0.3">
      <c r="A59" s="3"/>
      <c r="B59" s="169"/>
      <c r="C59" s="13"/>
      <c r="D59" s="3"/>
      <c r="E59" s="2"/>
      <c r="F59" s="2"/>
      <c r="G59" s="3"/>
      <c r="H59" s="3"/>
      <c r="I59" s="3"/>
      <c r="J59" s="13"/>
      <c r="K59" s="2"/>
      <c r="L59" s="2"/>
      <c r="M59" s="2"/>
      <c r="N59" s="2"/>
    </row>
    <row r="60" spans="1:14" x14ac:dyDescent="0.3">
      <c r="A60" s="9">
        <v>2</v>
      </c>
      <c r="B60" s="162" t="s">
        <v>266</v>
      </c>
      <c r="C60" s="12">
        <v>139000</v>
      </c>
      <c r="D60" s="9" t="s">
        <v>405</v>
      </c>
      <c r="E60" s="8" t="s">
        <v>439</v>
      </c>
      <c r="F60" s="8" t="s">
        <v>362</v>
      </c>
      <c r="G60" s="27" t="s">
        <v>347</v>
      </c>
      <c r="H60" s="9"/>
      <c r="I60" s="9"/>
      <c r="J60" s="12">
        <v>139000</v>
      </c>
      <c r="K60" s="1" t="s">
        <v>38</v>
      </c>
      <c r="L60" s="1" t="s">
        <v>77</v>
      </c>
      <c r="M60" s="1" t="s">
        <v>77</v>
      </c>
      <c r="N60" s="9" t="s">
        <v>305</v>
      </c>
    </row>
    <row r="61" spans="1:14" x14ac:dyDescent="0.3">
      <c r="A61" s="9"/>
      <c r="B61" s="162" t="s">
        <v>267</v>
      </c>
      <c r="C61" s="12"/>
      <c r="D61" s="9"/>
      <c r="E61" s="8"/>
      <c r="F61" s="8"/>
      <c r="G61" s="9"/>
      <c r="H61" s="9"/>
      <c r="I61" s="9"/>
      <c r="J61" s="12"/>
      <c r="K61" s="8"/>
      <c r="L61" s="8"/>
      <c r="M61" s="8"/>
      <c r="N61" s="9" t="s">
        <v>306</v>
      </c>
    </row>
    <row r="62" spans="1:14" x14ac:dyDescent="0.3">
      <c r="A62" s="9"/>
      <c r="B62" s="162" t="s">
        <v>0</v>
      </c>
      <c r="C62" s="12"/>
      <c r="D62" s="9"/>
      <c r="E62" s="8"/>
      <c r="F62" s="8"/>
      <c r="G62" s="9"/>
      <c r="H62" s="9"/>
      <c r="I62" s="9"/>
      <c r="J62" s="12"/>
      <c r="K62" s="8"/>
      <c r="L62" s="8"/>
      <c r="M62" s="8"/>
      <c r="N62" s="8"/>
    </row>
    <row r="63" spans="1:14" x14ac:dyDescent="0.3">
      <c r="A63" s="9"/>
      <c r="B63" s="162" t="s">
        <v>272</v>
      </c>
      <c r="C63" s="12"/>
      <c r="D63" s="9"/>
      <c r="E63" s="8"/>
      <c r="F63" s="8"/>
      <c r="G63" s="9"/>
      <c r="H63" s="9"/>
      <c r="I63" s="9"/>
      <c r="J63" s="12"/>
      <c r="K63" s="8"/>
      <c r="L63" s="8"/>
      <c r="M63" s="8"/>
      <c r="N63" s="8"/>
    </row>
    <row r="64" spans="1:14" x14ac:dyDescent="0.3">
      <c r="A64" s="9"/>
      <c r="B64" s="145"/>
      <c r="C64" s="12"/>
      <c r="D64" s="14"/>
      <c r="E64" s="8"/>
      <c r="F64" s="8"/>
      <c r="G64" s="9"/>
      <c r="H64" s="9"/>
      <c r="I64" s="9"/>
      <c r="J64" s="12"/>
      <c r="K64" s="8"/>
      <c r="L64" s="8"/>
      <c r="M64" s="8"/>
      <c r="N64" s="8"/>
    </row>
    <row r="65" spans="1:14" x14ac:dyDescent="0.3">
      <c r="A65" s="9"/>
      <c r="B65" s="8"/>
      <c r="C65" s="12"/>
      <c r="D65" s="14"/>
      <c r="E65" s="8"/>
      <c r="F65" s="8"/>
      <c r="G65" s="9"/>
      <c r="H65" s="9"/>
      <c r="I65" s="9"/>
      <c r="J65" s="12"/>
      <c r="K65" s="8"/>
      <c r="L65" s="8"/>
      <c r="M65" s="8"/>
      <c r="N65" s="8"/>
    </row>
    <row r="66" spans="1:14" x14ac:dyDescent="0.3">
      <c r="A66" s="3"/>
      <c r="B66" s="2"/>
      <c r="C66" s="13"/>
      <c r="D66" s="2"/>
      <c r="E66" s="2"/>
      <c r="F66" s="2"/>
      <c r="G66" s="3"/>
      <c r="H66" s="3"/>
      <c r="I66" s="3"/>
      <c r="J66" s="13"/>
      <c r="K66" s="2"/>
      <c r="L66" s="2"/>
      <c r="M66" s="2"/>
      <c r="N66" s="2"/>
    </row>
    <row r="67" spans="1:14" x14ac:dyDescent="0.3">
      <c r="A67" s="214" t="s">
        <v>18</v>
      </c>
      <c r="B67" s="215"/>
      <c r="C67" s="16">
        <f>SUM(C55:C66)</f>
        <v>472600</v>
      </c>
      <c r="D67" s="17" t="s">
        <v>77</v>
      </c>
      <c r="E67" s="17" t="s">
        <v>77</v>
      </c>
      <c r="F67" s="17" t="s">
        <v>77</v>
      </c>
      <c r="G67" s="17">
        <v>1</v>
      </c>
      <c r="H67" s="17">
        <v>1</v>
      </c>
      <c r="I67" s="17" t="s">
        <v>77</v>
      </c>
      <c r="J67" s="16">
        <f>SUM(J55:J66)</f>
        <v>222400</v>
      </c>
      <c r="K67" s="17" t="s">
        <v>77</v>
      </c>
      <c r="L67" s="17" t="s">
        <v>77</v>
      </c>
      <c r="M67" s="17" t="s">
        <v>77</v>
      </c>
      <c r="N67" s="17" t="s">
        <v>77</v>
      </c>
    </row>
    <row r="73" spans="1:14" s="19" customFormat="1" x14ac:dyDescent="0.3">
      <c r="A73" s="206" t="s">
        <v>52</v>
      </c>
      <c r="B73" s="206"/>
      <c r="C73" s="206"/>
      <c r="D73" s="206"/>
      <c r="E73" s="206"/>
      <c r="F73" s="206"/>
      <c r="G73" s="206"/>
      <c r="H73" s="206"/>
      <c r="I73" s="206"/>
      <c r="J73" s="206"/>
      <c r="K73" s="206"/>
      <c r="L73" s="206"/>
      <c r="M73" s="206"/>
      <c r="N73" s="206"/>
    </row>
    <row r="74" spans="1:14" s="19" customFormat="1" x14ac:dyDescent="0.3">
      <c r="A74" s="206" t="s">
        <v>60</v>
      </c>
      <c r="B74" s="206"/>
      <c r="C74" s="206"/>
      <c r="D74" s="206"/>
      <c r="E74" s="206"/>
      <c r="F74" s="206"/>
      <c r="G74" s="206"/>
      <c r="H74" s="206"/>
      <c r="I74" s="206"/>
      <c r="J74" s="206"/>
      <c r="K74" s="206"/>
      <c r="L74" s="206"/>
      <c r="M74" s="206"/>
      <c r="N74" s="206"/>
    </row>
    <row r="75" spans="1:14" s="19" customFormat="1" x14ac:dyDescent="0.3">
      <c r="A75" s="206" t="s">
        <v>32</v>
      </c>
      <c r="B75" s="206"/>
      <c r="C75" s="206"/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06"/>
    </row>
    <row r="76" spans="1:14" x14ac:dyDescent="0.3">
      <c r="A76" s="218" t="s">
        <v>17</v>
      </c>
      <c r="B76" s="218"/>
      <c r="C76" s="218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</row>
    <row r="77" spans="1:14" ht="42" customHeight="1" x14ac:dyDescent="0.3">
      <c r="A77" s="212" t="s">
        <v>1</v>
      </c>
      <c r="B77" s="212" t="s">
        <v>2</v>
      </c>
      <c r="C77" s="210" t="s">
        <v>3</v>
      </c>
      <c r="D77" s="212" t="s">
        <v>12</v>
      </c>
      <c r="E77" s="212" t="s">
        <v>13</v>
      </c>
      <c r="F77" s="212" t="s">
        <v>14</v>
      </c>
      <c r="G77" s="207" t="s">
        <v>84</v>
      </c>
      <c r="H77" s="208"/>
      <c r="I77" s="209"/>
      <c r="J77" s="210" t="s">
        <v>7</v>
      </c>
      <c r="K77" s="212" t="s">
        <v>8</v>
      </c>
      <c r="L77" s="212" t="s">
        <v>9</v>
      </c>
      <c r="M77" s="212" t="s">
        <v>10</v>
      </c>
      <c r="N77" s="216" t="s">
        <v>11</v>
      </c>
    </row>
    <row r="78" spans="1:14" ht="72.75" customHeight="1" x14ac:dyDescent="0.3">
      <c r="A78" s="213"/>
      <c r="B78" s="213"/>
      <c r="C78" s="211"/>
      <c r="D78" s="213"/>
      <c r="E78" s="213"/>
      <c r="F78" s="213"/>
      <c r="G78" s="4" t="s">
        <v>4</v>
      </c>
      <c r="H78" s="4" t="s">
        <v>5</v>
      </c>
      <c r="I78" s="4" t="s">
        <v>6</v>
      </c>
      <c r="J78" s="211"/>
      <c r="K78" s="213"/>
      <c r="L78" s="213"/>
      <c r="M78" s="213"/>
      <c r="N78" s="217"/>
    </row>
    <row r="79" spans="1:14" x14ac:dyDescent="0.3">
      <c r="A79" s="1">
        <v>1</v>
      </c>
      <c r="B79" s="7" t="s">
        <v>61</v>
      </c>
      <c r="C79" s="11">
        <v>450000</v>
      </c>
      <c r="D79" s="1" t="s">
        <v>253</v>
      </c>
      <c r="E79" s="1"/>
      <c r="F79" s="1"/>
      <c r="G79" s="23"/>
      <c r="H79" s="23" t="s">
        <v>347</v>
      </c>
      <c r="I79" s="1"/>
      <c r="J79" s="24">
        <v>14885</v>
      </c>
      <c r="K79" s="1" t="s">
        <v>59</v>
      </c>
      <c r="L79" s="1" t="s">
        <v>77</v>
      </c>
      <c r="M79" s="1" t="s">
        <v>77</v>
      </c>
      <c r="N79" s="1" t="s">
        <v>77</v>
      </c>
    </row>
    <row r="80" spans="1:14" x14ac:dyDescent="0.3">
      <c r="A80" s="9"/>
      <c r="B80" s="8" t="s">
        <v>15</v>
      </c>
      <c r="C80" s="12"/>
      <c r="D80" s="9" t="s">
        <v>258</v>
      </c>
      <c r="E80" s="8"/>
      <c r="F80" s="8"/>
      <c r="G80" s="9"/>
      <c r="H80" s="9"/>
      <c r="I80" s="9"/>
      <c r="J80" s="12"/>
      <c r="K80" s="8"/>
      <c r="L80" s="8"/>
      <c r="M80" s="8"/>
      <c r="N80" s="8"/>
    </row>
    <row r="81" spans="1:14" x14ac:dyDescent="0.3">
      <c r="A81" s="9"/>
      <c r="B81" s="8"/>
      <c r="C81" s="12"/>
      <c r="D81" s="9"/>
      <c r="E81" s="8"/>
      <c r="F81" s="8"/>
      <c r="G81" s="9"/>
      <c r="H81" s="9"/>
      <c r="I81" s="9"/>
      <c r="J81" s="12"/>
      <c r="K81" s="8"/>
      <c r="L81" s="8"/>
      <c r="M81" s="8"/>
      <c r="N81" s="8"/>
    </row>
    <row r="82" spans="1:14" x14ac:dyDescent="0.3">
      <c r="A82" s="3"/>
      <c r="B82" s="2"/>
      <c r="C82" s="13"/>
      <c r="D82" s="3"/>
      <c r="E82" s="2"/>
      <c r="F82" s="2"/>
      <c r="G82" s="3"/>
      <c r="H82" s="3"/>
      <c r="I82" s="3"/>
      <c r="J82" s="13"/>
      <c r="K82" s="2"/>
      <c r="L82" s="2"/>
      <c r="M82" s="2"/>
      <c r="N82" s="2"/>
    </row>
    <row r="83" spans="1:14" x14ac:dyDescent="0.3">
      <c r="A83" s="9">
        <v>2</v>
      </c>
      <c r="B83" s="8" t="s">
        <v>62</v>
      </c>
      <c r="C83" s="12">
        <v>250000</v>
      </c>
      <c r="D83" s="1" t="s">
        <v>253</v>
      </c>
      <c r="E83" s="1"/>
      <c r="F83" s="1"/>
      <c r="G83" s="1"/>
      <c r="H83" s="23"/>
      <c r="I83" s="23" t="s">
        <v>347</v>
      </c>
      <c r="J83" s="24" t="s">
        <v>77</v>
      </c>
      <c r="K83" s="1" t="s">
        <v>59</v>
      </c>
      <c r="L83" s="1" t="s">
        <v>77</v>
      </c>
      <c r="M83" s="1" t="s">
        <v>77</v>
      </c>
      <c r="N83" s="1" t="s">
        <v>77</v>
      </c>
    </row>
    <row r="84" spans="1:14" x14ac:dyDescent="0.3">
      <c r="A84" s="9"/>
      <c r="B84" s="8" t="s">
        <v>63</v>
      </c>
      <c r="C84" s="12"/>
      <c r="D84" s="9" t="s">
        <v>258</v>
      </c>
      <c r="E84" s="8"/>
      <c r="F84" s="8"/>
      <c r="G84" s="9"/>
      <c r="H84" s="9"/>
      <c r="I84" s="9"/>
      <c r="J84" s="12"/>
      <c r="K84" s="8"/>
      <c r="L84" s="8"/>
      <c r="M84" s="8"/>
      <c r="N84" s="8"/>
    </row>
    <row r="85" spans="1:14" x14ac:dyDescent="0.3">
      <c r="A85" s="9"/>
      <c r="B85" s="8"/>
      <c r="C85" s="12"/>
      <c r="D85" s="9"/>
      <c r="E85" s="8"/>
      <c r="F85" s="8"/>
      <c r="G85" s="9"/>
      <c r="H85" s="9"/>
      <c r="I85" s="9"/>
      <c r="J85" s="12"/>
      <c r="K85" s="8"/>
      <c r="L85" s="8"/>
      <c r="M85" s="8"/>
      <c r="N85" s="8"/>
    </row>
    <row r="86" spans="1:14" x14ac:dyDescent="0.3">
      <c r="A86" s="3"/>
      <c r="B86" s="2"/>
      <c r="C86" s="13"/>
      <c r="D86" s="3"/>
      <c r="E86" s="2"/>
      <c r="F86" s="2"/>
      <c r="G86" s="3"/>
      <c r="H86" s="3"/>
      <c r="I86" s="3"/>
      <c r="J86" s="13"/>
      <c r="K86" s="2"/>
      <c r="L86" s="2"/>
      <c r="M86" s="2"/>
      <c r="N86" s="2"/>
    </row>
    <row r="87" spans="1:14" x14ac:dyDescent="0.3">
      <c r="A87" s="214" t="s">
        <v>18</v>
      </c>
      <c r="B87" s="215"/>
      <c r="C87" s="16">
        <f>SUM(C79:C86)</f>
        <v>700000</v>
      </c>
      <c r="D87" s="17" t="s">
        <v>77</v>
      </c>
      <c r="E87" s="17" t="s">
        <v>77</v>
      </c>
      <c r="F87" s="17" t="s">
        <v>77</v>
      </c>
      <c r="G87" s="17" t="s">
        <v>77</v>
      </c>
      <c r="H87" s="17">
        <v>1</v>
      </c>
      <c r="I87" s="17">
        <v>1</v>
      </c>
      <c r="J87" s="25">
        <f>SUM(J79:J86)</f>
        <v>14885</v>
      </c>
      <c r="K87" s="17" t="s">
        <v>77</v>
      </c>
      <c r="L87" s="17" t="s">
        <v>77</v>
      </c>
      <c r="M87" s="17" t="s">
        <v>77</v>
      </c>
      <c r="N87" s="17" t="s">
        <v>77</v>
      </c>
    </row>
  </sheetData>
  <mergeCells count="68">
    <mergeCell ref="A76:N76"/>
    <mergeCell ref="N77:N78"/>
    <mergeCell ref="A87:B87"/>
    <mergeCell ref="F77:F78"/>
    <mergeCell ref="G77:I77"/>
    <mergeCell ref="J77:J78"/>
    <mergeCell ref="K77:K78"/>
    <mergeCell ref="L77:L78"/>
    <mergeCell ref="M77:M78"/>
    <mergeCell ref="A77:A78"/>
    <mergeCell ref="B77:B78"/>
    <mergeCell ref="C77:C78"/>
    <mergeCell ref="D77:D78"/>
    <mergeCell ref="E77:E78"/>
    <mergeCell ref="A75:N75"/>
    <mergeCell ref="N29:N30"/>
    <mergeCell ref="A29:A30"/>
    <mergeCell ref="B29:B30"/>
    <mergeCell ref="C29:C30"/>
    <mergeCell ref="D29:D30"/>
    <mergeCell ref="E29:E30"/>
    <mergeCell ref="F29:F30"/>
    <mergeCell ref="G29:I29"/>
    <mergeCell ref="J29:J30"/>
    <mergeCell ref="K29:K30"/>
    <mergeCell ref="L29:L30"/>
    <mergeCell ref="G53:I53"/>
    <mergeCell ref="J53:J54"/>
    <mergeCell ref="K53:K54"/>
    <mergeCell ref="L53:L54"/>
    <mergeCell ref="A44:B44"/>
    <mergeCell ref="A73:N73"/>
    <mergeCell ref="A74:N74"/>
    <mergeCell ref="A49:N49"/>
    <mergeCell ref="A50:N50"/>
    <mergeCell ref="A51:N51"/>
    <mergeCell ref="A52:N52"/>
    <mergeCell ref="A53:A54"/>
    <mergeCell ref="B53:B54"/>
    <mergeCell ref="C53:C54"/>
    <mergeCell ref="D53:D54"/>
    <mergeCell ref="E53:E54"/>
    <mergeCell ref="F53:F54"/>
    <mergeCell ref="M53:M54"/>
    <mergeCell ref="N53:N54"/>
    <mergeCell ref="A67:B67"/>
    <mergeCell ref="A14:B14"/>
    <mergeCell ref="M5:M6"/>
    <mergeCell ref="N5:N6"/>
    <mergeCell ref="M29:M30"/>
    <mergeCell ref="A27:N27"/>
    <mergeCell ref="A25:N25"/>
    <mergeCell ref="A26:N26"/>
    <mergeCell ref="A28:N28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F6E3-9C4C-4E8B-8981-C56AC63B1087}">
  <sheetPr>
    <tabColor rgb="FF7030A0"/>
  </sheetPr>
  <dimension ref="A1:L20"/>
  <sheetViews>
    <sheetView topLeftCell="A10" zoomScale="106" zoomScaleNormal="106" zoomScaleSheetLayoutView="59" workbookViewId="0">
      <selection activeCell="B16" sqref="B16"/>
    </sheetView>
  </sheetViews>
  <sheetFormatPr defaultRowHeight="25.5" customHeight="1" x14ac:dyDescent="0.3"/>
  <cols>
    <col min="1" max="1" width="4.25" style="72" customWidth="1"/>
    <col min="2" max="2" width="37.625" style="30" customWidth="1"/>
    <col min="3" max="3" width="7.5" style="72" customWidth="1"/>
    <col min="4" max="4" width="14.375" style="73" customWidth="1"/>
    <col min="5" max="6" width="11.125" style="72" customWidth="1"/>
    <col min="7" max="7" width="11.125" style="31" customWidth="1"/>
    <col min="8" max="8" width="12.75" style="121" customWidth="1"/>
    <col min="9" max="9" width="14.125" style="72" customWidth="1"/>
    <col min="10" max="10" width="11.25" style="30" customWidth="1"/>
    <col min="11" max="11" width="11.5" style="30" bestFit="1" customWidth="1"/>
    <col min="12" max="12" width="12.625" style="30" bestFit="1" customWidth="1"/>
    <col min="13" max="256" width="9" style="30"/>
    <col min="257" max="257" width="4.25" style="30" customWidth="1"/>
    <col min="258" max="258" width="36.75" style="30" customWidth="1"/>
    <col min="259" max="259" width="7.5" style="30" customWidth="1"/>
    <col min="260" max="260" width="14.375" style="30" customWidth="1"/>
    <col min="261" max="263" width="11.125" style="30" customWidth="1"/>
    <col min="264" max="264" width="12.75" style="30" customWidth="1"/>
    <col min="265" max="265" width="14.125" style="30" customWidth="1"/>
    <col min="266" max="266" width="11.25" style="30" customWidth="1"/>
    <col min="267" max="512" width="9" style="30"/>
    <col min="513" max="513" width="4.25" style="30" customWidth="1"/>
    <col min="514" max="514" width="36.75" style="30" customWidth="1"/>
    <col min="515" max="515" width="7.5" style="30" customWidth="1"/>
    <col min="516" max="516" width="14.375" style="30" customWidth="1"/>
    <col min="517" max="519" width="11.125" style="30" customWidth="1"/>
    <col min="520" max="520" width="12.75" style="30" customWidth="1"/>
    <col min="521" max="521" width="14.125" style="30" customWidth="1"/>
    <col min="522" max="522" width="11.25" style="30" customWidth="1"/>
    <col min="523" max="768" width="9" style="30"/>
    <col min="769" max="769" width="4.25" style="30" customWidth="1"/>
    <col min="770" max="770" width="36.75" style="30" customWidth="1"/>
    <col min="771" max="771" width="7.5" style="30" customWidth="1"/>
    <col min="772" max="772" width="14.375" style="30" customWidth="1"/>
    <col min="773" max="775" width="11.125" style="30" customWidth="1"/>
    <col min="776" max="776" width="12.75" style="30" customWidth="1"/>
    <col min="777" max="777" width="14.125" style="30" customWidth="1"/>
    <col min="778" max="778" width="11.25" style="30" customWidth="1"/>
    <col min="779" max="1024" width="9" style="30"/>
    <col min="1025" max="1025" width="4.25" style="30" customWidth="1"/>
    <col min="1026" max="1026" width="36.75" style="30" customWidth="1"/>
    <col min="1027" max="1027" width="7.5" style="30" customWidth="1"/>
    <col min="1028" max="1028" width="14.375" style="30" customWidth="1"/>
    <col min="1029" max="1031" width="11.125" style="30" customWidth="1"/>
    <col min="1032" max="1032" width="12.75" style="30" customWidth="1"/>
    <col min="1033" max="1033" width="14.125" style="30" customWidth="1"/>
    <col min="1034" max="1034" width="11.25" style="30" customWidth="1"/>
    <col min="1035" max="1280" width="9" style="30"/>
    <col min="1281" max="1281" width="4.25" style="30" customWidth="1"/>
    <col min="1282" max="1282" width="36.75" style="30" customWidth="1"/>
    <col min="1283" max="1283" width="7.5" style="30" customWidth="1"/>
    <col min="1284" max="1284" width="14.375" style="30" customWidth="1"/>
    <col min="1285" max="1287" width="11.125" style="30" customWidth="1"/>
    <col min="1288" max="1288" width="12.75" style="30" customWidth="1"/>
    <col min="1289" max="1289" width="14.125" style="30" customWidth="1"/>
    <col min="1290" max="1290" width="11.25" style="30" customWidth="1"/>
    <col min="1291" max="1536" width="9" style="30"/>
    <col min="1537" max="1537" width="4.25" style="30" customWidth="1"/>
    <col min="1538" max="1538" width="36.75" style="30" customWidth="1"/>
    <col min="1539" max="1539" width="7.5" style="30" customWidth="1"/>
    <col min="1540" max="1540" width="14.375" style="30" customWidth="1"/>
    <col min="1541" max="1543" width="11.125" style="30" customWidth="1"/>
    <col min="1544" max="1544" width="12.75" style="30" customWidth="1"/>
    <col min="1545" max="1545" width="14.125" style="30" customWidth="1"/>
    <col min="1546" max="1546" width="11.25" style="30" customWidth="1"/>
    <col min="1547" max="1792" width="9" style="30"/>
    <col min="1793" max="1793" width="4.25" style="30" customWidth="1"/>
    <col min="1794" max="1794" width="36.75" style="30" customWidth="1"/>
    <col min="1795" max="1795" width="7.5" style="30" customWidth="1"/>
    <col min="1796" max="1796" width="14.375" style="30" customWidth="1"/>
    <col min="1797" max="1799" width="11.125" style="30" customWidth="1"/>
    <col min="1800" max="1800" width="12.75" style="30" customWidth="1"/>
    <col min="1801" max="1801" width="14.125" style="30" customWidth="1"/>
    <col min="1802" max="1802" width="11.25" style="30" customWidth="1"/>
    <col min="1803" max="2048" width="9" style="30"/>
    <col min="2049" max="2049" width="4.25" style="30" customWidth="1"/>
    <col min="2050" max="2050" width="36.75" style="30" customWidth="1"/>
    <col min="2051" max="2051" width="7.5" style="30" customWidth="1"/>
    <col min="2052" max="2052" width="14.375" style="30" customWidth="1"/>
    <col min="2053" max="2055" width="11.125" style="30" customWidth="1"/>
    <col min="2056" max="2056" width="12.75" style="30" customWidth="1"/>
    <col min="2057" max="2057" width="14.125" style="30" customWidth="1"/>
    <col min="2058" max="2058" width="11.25" style="30" customWidth="1"/>
    <col min="2059" max="2304" width="9" style="30"/>
    <col min="2305" max="2305" width="4.25" style="30" customWidth="1"/>
    <col min="2306" max="2306" width="36.75" style="30" customWidth="1"/>
    <col min="2307" max="2307" width="7.5" style="30" customWidth="1"/>
    <col min="2308" max="2308" width="14.375" style="30" customWidth="1"/>
    <col min="2309" max="2311" width="11.125" style="30" customWidth="1"/>
    <col min="2312" max="2312" width="12.75" style="30" customWidth="1"/>
    <col min="2313" max="2313" width="14.125" style="30" customWidth="1"/>
    <col min="2314" max="2314" width="11.25" style="30" customWidth="1"/>
    <col min="2315" max="2560" width="9" style="30"/>
    <col min="2561" max="2561" width="4.25" style="30" customWidth="1"/>
    <col min="2562" max="2562" width="36.75" style="30" customWidth="1"/>
    <col min="2563" max="2563" width="7.5" style="30" customWidth="1"/>
    <col min="2564" max="2564" width="14.375" style="30" customWidth="1"/>
    <col min="2565" max="2567" width="11.125" style="30" customWidth="1"/>
    <col min="2568" max="2568" width="12.75" style="30" customWidth="1"/>
    <col min="2569" max="2569" width="14.125" style="30" customWidth="1"/>
    <col min="2570" max="2570" width="11.25" style="30" customWidth="1"/>
    <col min="2571" max="2816" width="9" style="30"/>
    <col min="2817" max="2817" width="4.25" style="30" customWidth="1"/>
    <col min="2818" max="2818" width="36.75" style="30" customWidth="1"/>
    <col min="2819" max="2819" width="7.5" style="30" customWidth="1"/>
    <col min="2820" max="2820" width="14.375" style="30" customWidth="1"/>
    <col min="2821" max="2823" width="11.125" style="30" customWidth="1"/>
    <col min="2824" max="2824" width="12.75" style="30" customWidth="1"/>
    <col min="2825" max="2825" width="14.125" style="30" customWidth="1"/>
    <col min="2826" max="2826" width="11.25" style="30" customWidth="1"/>
    <col min="2827" max="3072" width="9" style="30"/>
    <col min="3073" max="3073" width="4.25" style="30" customWidth="1"/>
    <col min="3074" max="3074" width="36.75" style="30" customWidth="1"/>
    <col min="3075" max="3075" width="7.5" style="30" customWidth="1"/>
    <col min="3076" max="3076" width="14.375" style="30" customWidth="1"/>
    <col min="3077" max="3079" width="11.125" style="30" customWidth="1"/>
    <col min="3080" max="3080" width="12.75" style="30" customWidth="1"/>
    <col min="3081" max="3081" width="14.125" style="30" customWidth="1"/>
    <col min="3082" max="3082" width="11.25" style="30" customWidth="1"/>
    <col min="3083" max="3328" width="9" style="30"/>
    <col min="3329" max="3329" width="4.25" style="30" customWidth="1"/>
    <col min="3330" max="3330" width="36.75" style="30" customWidth="1"/>
    <col min="3331" max="3331" width="7.5" style="30" customWidth="1"/>
    <col min="3332" max="3332" width="14.375" style="30" customWidth="1"/>
    <col min="3333" max="3335" width="11.125" style="30" customWidth="1"/>
    <col min="3336" max="3336" width="12.75" style="30" customWidth="1"/>
    <col min="3337" max="3337" width="14.125" style="30" customWidth="1"/>
    <col min="3338" max="3338" width="11.25" style="30" customWidth="1"/>
    <col min="3339" max="3584" width="9" style="30"/>
    <col min="3585" max="3585" width="4.25" style="30" customWidth="1"/>
    <col min="3586" max="3586" width="36.75" style="30" customWidth="1"/>
    <col min="3587" max="3587" width="7.5" style="30" customWidth="1"/>
    <col min="3588" max="3588" width="14.375" style="30" customWidth="1"/>
    <col min="3589" max="3591" width="11.125" style="30" customWidth="1"/>
    <col min="3592" max="3592" width="12.75" style="30" customWidth="1"/>
    <col min="3593" max="3593" width="14.125" style="30" customWidth="1"/>
    <col min="3594" max="3594" width="11.25" style="30" customWidth="1"/>
    <col min="3595" max="3840" width="9" style="30"/>
    <col min="3841" max="3841" width="4.25" style="30" customWidth="1"/>
    <col min="3842" max="3842" width="36.75" style="30" customWidth="1"/>
    <col min="3843" max="3843" width="7.5" style="30" customWidth="1"/>
    <col min="3844" max="3844" width="14.375" style="30" customWidth="1"/>
    <col min="3845" max="3847" width="11.125" style="30" customWidth="1"/>
    <col min="3848" max="3848" width="12.75" style="30" customWidth="1"/>
    <col min="3849" max="3849" width="14.125" style="30" customWidth="1"/>
    <col min="3850" max="3850" width="11.25" style="30" customWidth="1"/>
    <col min="3851" max="4096" width="9" style="30"/>
    <col min="4097" max="4097" width="4.25" style="30" customWidth="1"/>
    <col min="4098" max="4098" width="36.75" style="30" customWidth="1"/>
    <col min="4099" max="4099" width="7.5" style="30" customWidth="1"/>
    <col min="4100" max="4100" width="14.375" style="30" customWidth="1"/>
    <col min="4101" max="4103" width="11.125" style="30" customWidth="1"/>
    <col min="4104" max="4104" width="12.75" style="30" customWidth="1"/>
    <col min="4105" max="4105" width="14.125" style="30" customWidth="1"/>
    <col min="4106" max="4106" width="11.25" style="30" customWidth="1"/>
    <col min="4107" max="4352" width="9" style="30"/>
    <col min="4353" max="4353" width="4.25" style="30" customWidth="1"/>
    <col min="4354" max="4354" width="36.75" style="30" customWidth="1"/>
    <col min="4355" max="4355" width="7.5" style="30" customWidth="1"/>
    <col min="4356" max="4356" width="14.375" style="30" customWidth="1"/>
    <col min="4357" max="4359" width="11.125" style="30" customWidth="1"/>
    <col min="4360" max="4360" width="12.75" style="30" customWidth="1"/>
    <col min="4361" max="4361" width="14.125" style="30" customWidth="1"/>
    <col min="4362" max="4362" width="11.25" style="30" customWidth="1"/>
    <col min="4363" max="4608" width="9" style="30"/>
    <col min="4609" max="4609" width="4.25" style="30" customWidth="1"/>
    <col min="4610" max="4610" width="36.75" style="30" customWidth="1"/>
    <col min="4611" max="4611" width="7.5" style="30" customWidth="1"/>
    <col min="4612" max="4612" width="14.375" style="30" customWidth="1"/>
    <col min="4613" max="4615" width="11.125" style="30" customWidth="1"/>
    <col min="4616" max="4616" width="12.75" style="30" customWidth="1"/>
    <col min="4617" max="4617" width="14.125" style="30" customWidth="1"/>
    <col min="4618" max="4618" width="11.25" style="30" customWidth="1"/>
    <col min="4619" max="4864" width="9" style="30"/>
    <col min="4865" max="4865" width="4.25" style="30" customWidth="1"/>
    <col min="4866" max="4866" width="36.75" style="30" customWidth="1"/>
    <col min="4867" max="4867" width="7.5" style="30" customWidth="1"/>
    <col min="4868" max="4868" width="14.375" style="30" customWidth="1"/>
    <col min="4869" max="4871" width="11.125" style="30" customWidth="1"/>
    <col min="4872" max="4872" width="12.75" style="30" customWidth="1"/>
    <col min="4873" max="4873" width="14.125" style="30" customWidth="1"/>
    <col min="4874" max="4874" width="11.25" style="30" customWidth="1"/>
    <col min="4875" max="5120" width="9" style="30"/>
    <col min="5121" max="5121" width="4.25" style="30" customWidth="1"/>
    <col min="5122" max="5122" width="36.75" style="30" customWidth="1"/>
    <col min="5123" max="5123" width="7.5" style="30" customWidth="1"/>
    <col min="5124" max="5124" width="14.375" style="30" customWidth="1"/>
    <col min="5125" max="5127" width="11.125" style="30" customWidth="1"/>
    <col min="5128" max="5128" width="12.75" style="30" customWidth="1"/>
    <col min="5129" max="5129" width="14.125" style="30" customWidth="1"/>
    <col min="5130" max="5130" width="11.25" style="30" customWidth="1"/>
    <col min="5131" max="5376" width="9" style="30"/>
    <col min="5377" max="5377" width="4.25" style="30" customWidth="1"/>
    <col min="5378" max="5378" width="36.75" style="30" customWidth="1"/>
    <col min="5379" max="5379" width="7.5" style="30" customWidth="1"/>
    <col min="5380" max="5380" width="14.375" style="30" customWidth="1"/>
    <col min="5381" max="5383" width="11.125" style="30" customWidth="1"/>
    <col min="5384" max="5384" width="12.75" style="30" customWidth="1"/>
    <col min="5385" max="5385" width="14.125" style="30" customWidth="1"/>
    <col min="5386" max="5386" width="11.25" style="30" customWidth="1"/>
    <col min="5387" max="5632" width="9" style="30"/>
    <col min="5633" max="5633" width="4.25" style="30" customWidth="1"/>
    <col min="5634" max="5634" width="36.75" style="30" customWidth="1"/>
    <col min="5635" max="5635" width="7.5" style="30" customWidth="1"/>
    <col min="5636" max="5636" width="14.375" style="30" customWidth="1"/>
    <col min="5637" max="5639" width="11.125" style="30" customWidth="1"/>
    <col min="5640" max="5640" width="12.75" style="30" customWidth="1"/>
    <col min="5641" max="5641" width="14.125" style="30" customWidth="1"/>
    <col min="5642" max="5642" width="11.25" style="30" customWidth="1"/>
    <col min="5643" max="5888" width="9" style="30"/>
    <col min="5889" max="5889" width="4.25" style="30" customWidth="1"/>
    <col min="5890" max="5890" width="36.75" style="30" customWidth="1"/>
    <col min="5891" max="5891" width="7.5" style="30" customWidth="1"/>
    <col min="5892" max="5892" width="14.375" style="30" customWidth="1"/>
    <col min="5893" max="5895" width="11.125" style="30" customWidth="1"/>
    <col min="5896" max="5896" width="12.75" style="30" customWidth="1"/>
    <col min="5897" max="5897" width="14.125" style="30" customWidth="1"/>
    <col min="5898" max="5898" width="11.25" style="30" customWidth="1"/>
    <col min="5899" max="6144" width="9" style="30"/>
    <col min="6145" max="6145" width="4.25" style="30" customWidth="1"/>
    <col min="6146" max="6146" width="36.75" style="30" customWidth="1"/>
    <col min="6147" max="6147" width="7.5" style="30" customWidth="1"/>
    <col min="6148" max="6148" width="14.375" style="30" customWidth="1"/>
    <col min="6149" max="6151" width="11.125" style="30" customWidth="1"/>
    <col min="6152" max="6152" width="12.75" style="30" customWidth="1"/>
    <col min="6153" max="6153" width="14.125" style="30" customWidth="1"/>
    <col min="6154" max="6154" width="11.25" style="30" customWidth="1"/>
    <col min="6155" max="6400" width="9" style="30"/>
    <col min="6401" max="6401" width="4.25" style="30" customWidth="1"/>
    <col min="6402" max="6402" width="36.75" style="30" customWidth="1"/>
    <col min="6403" max="6403" width="7.5" style="30" customWidth="1"/>
    <col min="6404" max="6404" width="14.375" style="30" customWidth="1"/>
    <col min="6405" max="6407" width="11.125" style="30" customWidth="1"/>
    <col min="6408" max="6408" width="12.75" style="30" customWidth="1"/>
    <col min="6409" max="6409" width="14.125" style="30" customWidth="1"/>
    <col min="6410" max="6410" width="11.25" style="30" customWidth="1"/>
    <col min="6411" max="6656" width="9" style="30"/>
    <col min="6657" max="6657" width="4.25" style="30" customWidth="1"/>
    <col min="6658" max="6658" width="36.75" style="30" customWidth="1"/>
    <col min="6659" max="6659" width="7.5" style="30" customWidth="1"/>
    <col min="6660" max="6660" width="14.375" style="30" customWidth="1"/>
    <col min="6661" max="6663" width="11.125" style="30" customWidth="1"/>
    <col min="6664" max="6664" width="12.75" style="30" customWidth="1"/>
    <col min="6665" max="6665" width="14.125" style="30" customWidth="1"/>
    <col min="6666" max="6666" width="11.25" style="30" customWidth="1"/>
    <col min="6667" max="6912" width="9" style="30"/>
    <col min="6913" max="6913" width="4.25" style="30" customWidth="1"/>
    <col min="6914" max="6914" width="36.75" style="30" customWidth="1"/>
    <col min="6915" max="6915" width="7.5" style="30" customWidth="1"/>
    <col min="6916" max="6916" width="14.375" style="30" customWidth="1"/>
    <col min="6917" max="6919" width="11.125" style="30" customWidth="1"/>
    <col min="6920" max="6920" width="12.75" style="30" customWidth="1"/>
    <col min="6921" max="6921" width="14.125" style="30" customWidth="1"/>
    <col min="6922" max="6922" width="11.25" style="30" customWidth="1"/>
    <col min="6923" max="7168" width="9" style="30"/>
    <col min="7169" max="7169" width="4.25" style="30" customWidth="1"/>
    <col min="7170" max="7170" width="36.75" style="30" customWidth="1"/>
    <col min="7171" max="7171" width="7.5" style="30" customWidth="1"/>
    <col min="7172" max="7172" width="14.375" style="30" customWidth="1"/>
    <col min="7173" max="7175" width="11.125" style="30" customWidth="1"/>
    <col min="7176" max="7176" width="12.75" style="30" customWidth="1"/>
    <col min="7177" max="7177" width="14.125" style="30" customWidth="1"/>
    <col min="7178" max="7178" width="11.25" style="30" customWidth="1"/>
    <col min="7179" max="7424" width="9" style="30"/>
    <col min="7425" max="7425" width="4.25" style="30" customWidth="1"/>
    <col min="7426" max="7426" width="36.75" style="30" customWidth="1"/>
    <col min="7427" max="7427" width="7.5" style="30" customWidth="1"/>
    <col min="7428" max="7428" width="14.375" style="30" customWidth="1"/>
    <col min="7429" max="7431" width="11.125" style="30" customWidth="1"/>
    <col min="7432" max="7432" width="12.75" style="30" customWidth="1"/>
    <col min="7433" max="7433" width="14.125" style="30" customWidth="1"/>
    <col min="7434" max="7434" width="11.25" style="30" customWidth="1"/>
    <col min="7435" max="7680" width="9" style="30"/>
    <col min="7681" max="7681" width="4.25" style="30" customWidth="1"/>
    <col min="7682" max="7682" width="36.75" style="30" customWidth="1"/>
    <col min="7683" max="7683" width="7.5" style="30" customWidth="1"/>
    <col min="7684" max="7684" width="14.375" style="30" customWidth="1"/>
    <col min="7685" max="7687" width="11.125" style="30" customWidth="1"/>
    <col min="7688" max="7688" width="12.75" style="30" customWidth="1"/>
    <col min="7689" max="7689" width="14.125" style="30" customWidth="1"/>
    <col min="7690" max="7690" width="11.25" style="30" customWidth="1"/>
    <col min="7691" max="7936" width="9" style="30"/>
    <col min="7937" max="7937" width="4.25" style="30" customWidth="1"/>
    <col min="7938" max="7938" width="36.75" style="30" customWidth="1"/>
    <col min="7939" max="7939" width="7.5" style="30" customWidth="1"/>
    <col min="7940" max="7940" width="14.375" style="30" customWidth="1"/>
    <col min="7941" max="7943" width="11.125" style="30" customWidth="1"/>
    <col min="7944" max="7944" width="12.75" style="30" customWidth="1"/>
    <col min="7945" max="7945" width="14.125" style="30" customWidth="1"/>
    <col min="7946" max="7946" width="11.25" style="30" customWidth="1"/>
    <col min="7947" max="8192" width="9" style="30"/>
    <col min="8193" max="8193" width="4.25" style="30" customWidth="1"/>
    <col min="8194" max="8194" width="36.75" style="30" customWidth="1"/>
    <col min="8195" max="8195" width="7.5" style="30" customWidth="1"/>
    <col min="8196" max="8196" width="14.375" style="30" customWidth="1"/>
    <col min="8197" max="8199" width="11.125" style="30" customWidth="1"/>
    <col min="8200" max="8200" width="12.75" style="30" customWidth="1"/>
    <col min="8201" max="8201" width="14.125" style="30" customWidth="1"/>
    <col min="8202" max="8202" width="11.25" style="30" customWidth="1"/>
    <col min="8203" max="8448" width="9" style="30"/>
    <col min="8449" max="8449" width="4.25" style="30" customWidth="1"/>
    <col min="8450" max="8450" width="36.75" style="30" customWidth="1"/>
    <col min="8451" max="8451" width="7.5" style="30" customWidth="1"/>
    <col min="8452" max="8452" width="14.375" style="30" customWidth="1"/>
    <col min="8453" max="8455" width="11.125" style="30" customWidth="1"/>
    <col min="8456" max="8456" width="12.75" style="30" customWidth="1"/>
    <col min="8457" max="8457" width="14.125" style="30" customWidth="1"/>
    <col min="8458" max="8458" width="11.25" style="30" customWidth="1"/>
    <col min="8459" max="8704" width="9" style="30"/>
    <col min="8705" max="8705" width="4.25" style="30" customWidth="1"/>
    <col min="8706" max="8706" width="36.75" style="30" customWidth="1"/>
    <col min="8707" max="8707" width="7.5" style="30" customWidth="1"/>
    <col min="8708" max="8708" width="14.375" style="30" customWidth="1"/>
    <col min="8709" max="8711" width="11.125" style="30" customWidth="1"/>
    <col min="8712" max="8712" width="12.75" style="30" customWidth="1"/>
    <col min="8713" max="8713" width="14.125" style="30" customWidth="1"/>
    <col min="8714" max="8714" width="11.25" style="30" customWidth="1"/>
    <col min="8715" max="8960" width="9" style="30"/>
    <col min="8961" max="8961" width="4.25" style="30" customWidth="1"/>
    <col min="8962" max="8962" width="36.75" style="30" customWidth="1"/>
    <col min="8963" max="8963" width="7.5" style="30" customWidth="1"/>
    <col min="8964" max="8964" width="14.375" style="30" customWidth="1"/>
    <col min="8965" max="8967" width="11.125" style="30" customWidth="1"/>
    <col min="8968" max="8968" width="12.75" style="30" customWidth="1"/>
    <col min="8969" max="8969" width="14.125" style="30" customWidth="1"/>
    <col min="8970" max="8970" width="11.25" style="30" customWidth="1"/>
    <col min="8971" max="9216" width="9" style="30"/>
    <col min="9217" max="9217" width="4.25" style="30" customWidth="1"/>
    <col min="9218" max="9218" width="36.75" style="30" customWidth="1"/>
    <col min="9219" max="9219" width="7.5" style="30" customWidth="1"/>
    <col min="9220" max="9220" width="14.375" style="30" customWidth="1"/>
    <col min="9221" max="9223" width="11.125" style="30" customWidth="1"/>
    <col min="9224" max="9224" width="12.75" style="30" customWidth="1"/>
    <col min="9225" max="9225" width="14.125" style="30" customWidth="1"/>
    <col min="9226" max="9226" width="11.25" style="30" customWidth="1"/>
    <col min="9227" max="9472" width="9" style="30"/>
    <col min="9473" max="9473" width="4.25" style="30" customWidth="1"/>
    <col min="9474" max="9474" width="36.75" style="30" customWidth="1"/>
    <col min="9475" max="9475" width="7.5" style="30" customWidth="1"/>
    <col min="9476" max="9476" width="14.375" style="30" customWidth="1"/>
    <col min="9477" max="9479" width="11.125" style="30" customWidth="1"/>
    <col min="9480" max="9480" width="12.75" style="30" customWidth="1"/>
    <col min="9481" max="9481" width="14.125" style="30" customWidth="1"/>
    <col min="9482" max="9482" width="11.25" style="30" customWidth="1"/>
    <col min="9483" max="9728" width="9" style="30"/>
    <col min="9729" max="9729" width="4.25" style="30" customWidth="1"/>
    <col min="9730" max="9730" width="36.75" style="30" customWidth="1"/>
    <col min="9731" max="9731" width="7.5" style="30" customWidth="1"/>
    <col min="9732" max="9732" width="14.375" style="30" customWidth="1"/>
    <col min="9733" max="9735" width="11.125" style="30" customWidth="1"/>
    <col min="9736" max="9736" width="12.75" style="30" customWidth="1"/>
    <col min="9737" max="9737" width="14.125" style="30" customWidth="1"/>
    <col min="9738" max="9738" width="11.25" style="30" customWidth="1"/>
    <col min="9739" max="9984" width="9" style="30"/>
    <col min="9985" max="9985" width="4.25" style="30" customWidth="1"/>
    <col min="9986" max="9986" width="36.75" style="30" customWidth="1"/>
    <col min="9987" max="9987" width="7.5" style="30" customWidth="1"/>
    <col min="9988" max="9988" width="14.375" style="30" customWidth="1"/>
    <col min="9989" max="9991" width="11.125" style="30" customWidth="1"/>
    <col min="9992" max="9992" width="12.75" style="30" customWidth="1"/>
    <col min="9993" max="9993" width="14.125" style="30" customWidth="1"/>
    <col min="9994" max="9994" width="11.25" style="30" customWidth="1"/>
    <col min="9995" max="10240" width="9" style="30"/>
    <col min="10241" max="10241" width="4.25" style="30" customWidth="1"/>
    <col min="10242" max="10242" width="36.75" style="30" customWidth="1"/>
    <col min="10243" max="10243" width="7.5" style="30" customWidth="1"/>
    <col min="10244" max="10244" width="14.375" style="30" customWidth="1"/>
    <col min="10245" max="10247" width="11.125" style="30" customWidth="1"/>
    <col min="10248" max="10248" width="12.75" style="30" customWidth="1"/>
    <col min="10249" max="10249" width="14.125" style="30" customWidth="1"/>
    <col min="10250" max="10250" width="11.25" style="30" customWidth="1"/>
    <col min="10251" max="10496" width="9" style="30"/>
    <col min="10497" max="10497" width="4.25" style="30" customWidth="1"/>
    <col min="10498" max="10498" width="36.75" style="30" customWidth="1"/>
    <col min="10499" max="10499" width="7.5" style="30" customWidth="1"/>
    <col min="10500" max="10500" width="14.375" style="30" customWidth="1"/>
    <col min="10501" max="10503" width="11.125" style="30" customWidth="1"/>
    <col min="10504" max="10504" width="12.75" style="30" customWidth="1"/>
    <col min="10505" max="10505" width="14.125" style="30" customWidth="1"/>
    <col min="10506" max="10506" width="11.25" style="30" customWidth="1"/>
    <col min="10507" max="10752" width="9" style="30"/>
    <col min="10753" max="10753" width="4.25" style="30" customWidth="1"/>
    <col min="10754" max="10754" width="36.75" style="30" customWidth="1"/>
    <col min="10755" max="10755" width="7.5" style="30" customWidth="1"/>
    <col min="10756" max="10756" width="14.375" style="30" customWidth="1"/>
    <col min="10757" max="10759" width="11.125" style="30" customWidth="1"/>
    <col min="10760" max="10760" width="12.75" style="30" customWidth="1"/>
    <col min="10761" max="10761" width="14.125" style="30" customWidth="1"/>
    <col min="10762" max="10762" width="11.25" style="30" customWidth="1"/>
    <col min="10763" max="11008" width="9" style="30"/>
    <col min="11009" max="11009" width="4.25" style="30" customWidth="1"/>
    <col min="11010" max="11010" width="36.75" style="30" customWidth="1"/>
    <col min="11011" max="11011" width="7.5" style="30" customWidth="1"/>
    <col min="11012" max="11012" width="14.375" style="30" customWidth="1"/>
    <col min="11013" max="11015" width="11.125" style="30" customWidth="1"/>
    <col min="11016" max="11016" width="12.75" style="30" customWidth="1"/>
    <col min="11017" max="11017" width="14.125" style="30" customWidth="1"/>
    <col min="11018" max="11018" width="11.25" style="30" customWidth="1"/>
    <col min="11019" max="11264" width="9" style="30"/>
    <col min="11265" max="11265" width="4.25" style="30" customWidth="1"/>
    <col min="11266" max="11266" width="36.75" style="30" customWidth="1"/>
    <col min="11267" max="11267" width="7.5" style="30" customWidth="1"/>
    <col min="11268" max="11268" width="14.375" style="30" customWidth="1"/>
    <col min="11269" max="11271" width="11.125" style="30" customWidth="1"/>
    <col min="11272" max="11272" width="12.75" style="30" customWidth="1"/>
    <col min="11273" max="11273" width="14.125" style="30" customWidth="1"/>
    <col min="11274" max="11274" width="11.25" style="30" customWidth="1"/>
    <col min="11275" max="11520" width="9" style="30"/>
    <col min="11521" max="11521" width="4.25" style="30" customWidth="1"/>
    <col min="11522" max="11522" width="36.75" style="30" customWidth="1"/>
    <col min="11523" max="11523" width="7.5" style="30" customWidth="1"/>
    <col min="11524" max="11524" width="14.375" style="30" customWidth="1"/>
    <col min="11525" max="11527" width="11.125" style="30" customWidth="1"/>
    <col min="11528" max="11528" width="12.75" style="30" customWidth="1"/>
    <col min="11529" max="11529" width="14.125" style="30" customWidth="1"/>
    <col min="11530" max="11530" width="11.25" style="30" customWidth="1"/>
    <col min="11531" max="11776" width="9" style="30"/>
    <col min="11777" max="11777" width="4.25" style="30" customWidth="1"/>
    <col min="11778" max="11778" width="36.75" style="30" customWidth="1"/>
    <col min="11779" max="11779" width="7.5" style="30" customWidth="1"/>
    <col min="11780" max="11780" width="14.375" style="30" customWidth="1"/>
    <col min="11781" max="11783" width="11.125" style="30" customWidth="1"/>
    <col min="11784" max="11784" width="12.75" style="30" customWidth="1"/>
    <col min="11785" max="11785" width="14.125" style="30" customWidth="1"/>
    <col min="11786" max="11786" width="11.25" style="30" customWidth="1"/>
    <col min="11787" max="12032" width="9" style="30"/>
    <col min="12033" max="12033" width="4.25" style="30" customWidth="1"/>
    <col min="12034" max="12034" width="36.75" style="30" customWidth="1"/>
    <col min="12035" max="12035" width="7.5" style="30" customWidth="1"/>
    <col min="12036" max="12036" width="14.375" style="30" customWidth="1"/>
    <col min="12037" max="12039" width="11.125" style="30" customWidth="1"/>
    <col min="12040" max="12040" width="12.75" style="30" customWidth="1"/>
    <col min="12041" max="12041" width="14.125" style="30" customWidth="1"/>
    <col min="12042" max="12042" width="11.25" style="30" customWidth="1"/>
    <col min="12043" max="12288" width="9" style="30"/>
    <col min="12289" max="12289" width="4.25" style="30" customWidth="1"/>
    <col min="12290" max="12290" width="36.75" style="30" customWidth="1"/>
    <col min="12291" max="12291" width="7.5" style="30" customWidth="1"/>
    <col min="12292" max="12292" width="14.375" style="30" customWidth="1"/>
    <col min="12293" max="12295" width="11.125" style="30" customWidth="1"/>
    <col min="12296" max="12296" width="12.75" style="30" customWidth="1"/>
    <col min="12297" max="12297" width="14.125" style="30" customWidth="1"/>
    <col min="12298" max="12298" width="11.25" style="30" customWidth="1"/>
    <col min="12299" max="12544" width="9" style="30"/>
    <col min="12545" max="12545" width="4.25" style="30" customWidth="1"/>
    <col min="12546" max="12546" width="36.75" style="30" customWidth="1"/>
    <col min="12547" max="12547" width="7.5" style="30" customWidth="1"/>
    <col min="12548" max="12548" width="14.375" style="30" customWidth="1"/>
    <col min="12549" max="12551" width="11.125" style="30" customWidth="1"/>
    <col min="12552" max="12552" width="12.75" style="30" customWidth="1"/>
    <col min="12553" max="12553" width="14.125" style="30" customWidth="1"/>
    <col min="12554" max="12554" width="11.25" style="30" customWidth="1"/>
    <col min="12555" max="12800" width="9" style="30"/>
    <col min="12801" max="12801" width="4.25" style="30" customWidth="1"/>
    <col min="12802" max="12802" width="36.75" style="30" customWidth="1"/>
    <col min="12803" max="12803" width="7.5" style="30" customWidth="1"/>
    <col min="12804" max="12804" width="14.375" style="30" customWidth="1"/>
    <col min="12805" max="12807" width="11.125" style="30" customWidth="1"/>
    <col min="12808" max="12808" width="12.75" style="30" customWidth="1"/>
    <col min="12809" max="12809" width="14.125" style="30" customWidth="1"/>
    <col min="12810" max="12810" width="11.25" style="30" customWidth="1"/>
    <col min="12811" max="13056" width="9" style="30"/>
    <col min="13057" max="13057" width="4.25" style="30" customWidth="1"/>
    <col min="13058" max="13058" width="36.75" style="30" customWidth="1"/>
    <col min="13059" max="13059" width="7.5" style="30" customWidth="1"/>
    <col min="13060" max="13060" width="14.375" style="30" customWidth="1"/>
    <col min="13061" max="13063" width="11.125" style="30" customWidth="1"/>
    <col min="13064" max="13064" width="12.75" style="30" customWidth="1"/>
    <col min="13065" max="13065" width="14.125" style="30" customWidth="1"/>
    <col min="13066" max="13066" width="11.25" style="30" customWidth="1"/>
    <col min="13067" max="13312" width="9" style="30"/>
    <col min="13313" max="13313" width="4.25" style="30" customWidth="1"/>
    <col min="13314" max="13314" width="36.75" style="30" customWidth="1"/>
    <col min="13315" max="13315" width="7.5" style="30" customWidth="1"/>
    <col min="13316" max="13316" width="14.375" style="30" customWidth="1"/>
    <col min="13317" max="13319" width="11.125" style="30" customWidth="1"/>
    <col min="13320" max="13320" width="12.75" style="30" customWidth="1"/>
    <col min="13321" max="13321" width="14.125" style="30" customWidth="1"/>
    <col min="13322" max="13322" width="11.25" style="30" customWidth="1"/>
    <col min="13323" max="13568" width="9" style="30"/>
    <col min="13569" max="13569" width="4.25" style="30" customWidth="1"/>
    <col min="13570" max="13570" width="36.75" style="30" customWidth="1"/>
    <col min="13571" max="13571" width="7.5" style="30" customWidth="1"/>
    <col min="13572" max="13572" width="14.375" style="30" customWidth="1"/>
    <col min="13573" max="13575" width="11.125" style="30" customWidth="1"/>
    <col min="13576" max="13576" width="12.75" style="30" customWidth="1"/>
    <col min="13577" max="13577" width="14.125" style="30" customWidth="1"/>
    <col min="13578" max="13578" width="11.25" style="30" customWidth="1"/>
    <col min="13579" max="13824" width="9" style="30"/>
    <col min="13825" max="13825" width="4.25" style="30" customWidth="1"/>
    <col min="13826" max="13826" width="36.75" style="30" customWidth="1"/>
    <col min="13827" max="13827" width="7.5" style="30" customWidth="1"/>
    <col min="13828" max="13828" width="14.375" style="30" customWidth="1"/>
    <col min="13829" max="13831" width="11.125" style="30" customWidth="1"/>
    <col min="13832" max="13832" width="12.75" style="30" customWidth="1"/>
    <col min="13833" max="13833" width="14.125" style="30" customWidth="1"/>
    <col min="13834" max="13834" width="11.25" style="30" customWidth="1"/>
    <col min="13835" max="14080" width="9" style="30"/>
    <col min="14081" max="14081" width="4.25" style="30" customWidth="1"/>
    <col min="14082" max="14082" width="36.75" style="30" customWidth="1"/>
    <col min="14083" max="14083" width="7.5" style="30" customWidth="1"/>
    <col min="14084" max="14084" width="14.375" style="30" customWidth="1"/>
    <col min="14085" max="14087" width="11.125" style="30" customWidth="1"/>
    <col min="14088" max="14088" width="12.75" style="30" customWidth="1"/>
    <col min="14089" max="14089" width="14.125" style="30" customWidth="1"/>
    <col min="14090" max="14090" width="11.25" style="30" customWidth="1"/>
    <col min="14091" max="14336" width="9" style="30"/>
    <col min="14337" max="14337" width="4.25" style="30" customWidth="1"/>
    <col min="14338" max="14338" width="36.75" style="30" customWidth="1"/>
    <col min="14339" max="14339" width="7.5" style="30" customWidth="1"/>
    <col min="14340" max="14340" width="14.375" style="30" customWidth="1"/>
    <col min="14341" max="14343" width="11.125" style="30" customWidth="1"/>
    <col min="14344" max="14344" width="12.75" style="30" customWidth="1"/>
    <col min="14345" max="14345" width="14.125" style="30" customWidth="1"/>
    <col min="14346" max="14346" width="11.25" style="30" customWidth="1"/>
    <col min="14347" max="14592" width="9" style="30"/>
    <col min="14593" max="14593" width="4.25" style="30" customWidth="1"/>
    <col min="14594" max="14594" width="36.75" style="30" customWidth="1"/>
    <col min="14595" max="14595" width="7.5" style="30" customWidth="1"/>
    <col min="14596" max="14596" width="14.375" style="30" customWidth="1"/>
    <col min="14597" max="14599" width="11.125" style="30" customWidth="1"/>
    <col min="14600" max="14600" width="12.75" style="30" customWidth="1"/>
    <col min="14601" max="14601" width="14.125" style="30" customWidth="1"/>
    <col min="14602" max="14602" width="11.25" style="30" customWidth="1"/>
    <col min="14603" max="14848" width="9" style="30"/>
    <col min="14849" max="14849" width="4.25" style="30" customWidth="1"/>
    <col min="14850" max="14850" width="36.75" style="30" customWidth="1"/>
    <col min="14851" max="14851" width="7.5" style="30" customWidth="1"/>
    <col min="14852" max="14852" width="14.375" style="30" customWidth="1"/>
    <col min="14853" max="14855" width="11.125" style="30" customWidth="1"/>
    <col min="14856" max="14856" width="12.75" style="30" customWidth="1"/>
    <col min="14857" max="14857" width="14.125" style="30" customWidth="1"/>
    <col min="14858" max="14858" width="11.25" style="30" customWidth="1"/>
    <col min="14859" max="15104" width="9" style="30"/>
    <col min="15105" max="15105" width="4.25" style="30" customWidth="1"/>
    <col min="15106" max="15106" width="36.75" style="30" customWidth="1"/>
    <col min="15107" max="15107" width="7.5" style="30" customWidth="1"/>
    <col min="15108" max="15108" width="14.375" style="30" customWidth="1"/>
    <col min="15109" max="15111" width="11.125" style="30" customWidth="1"/>
    <col min="15112" max="15112" width="12.75" style="30" customWidth="1"/>
    <col min="15113" max="15113" width="14.125" style="30" customWidth="1"/>
    <col min="15114" max="15114" width="11.25" style="30" customWidth="1"/>
    <col min="15115" max="15360" width="9" style="30"/>
    <col min="15361" max="15361" width="4.25" style="30" customWidth="1"/>
    <col min="15362" max="15362" width="36.75" style="30" customWidth="1"/>
    <col min="15363" max="15363" width="7.5" style="30" customWidth="1"/>
    <col min="15364" max="15364" width="14.375" style="30" customWidth="1"/>
    <col min="15365" max="15367" width="11.125" style="30" customWidth="1"/>
    <col min="15368" max="15368" width="12.75" style="30" customWidth="1"/>
    <col min="15369" max="15369" width="14.125" style="30" customWidth="1"/>
    <col min="15370" max="15370" width="11.25" style="30" customWidth="1"/>
    <col min="15371" max="15616" width="9" style="30"/>
    <col min="15617" max="15617" width="4.25" style="30" customWidth="1"/>
    <col min="15618" max="15618" width="36.75" style="30" customWidth="1"/>
    <col min="15619" max="15619" width="7.5" style="30" customWidth="1"/>
    <col min="15620" max="15620" width="14.375" style="30" customWidth="1"/>
    <col min="15621" max="15623" width="11.125" style="30" customWidth="1"/>
    <col min="15624" max="15624" width="12.75" style="30" customWidth="1"/>
    <col min="15625" max="15625" width="14.125" style="30" customWidth="1"/>
    <col min="15626" max="15626" width="11.25" style="30" customWidth="1"/>
    <col min="15627" max="15872" width="9" style="30"/>
    <col min="15873" max="15873" width="4.25" style="30" customWidth="1"/>
    <col min="15874" max="15874" width="36.75" style="30" customWidth="1"/>
    <col min="15875" max="15875" width="7.5" style="30" customWidth="1"/>
    <col min="15876" max="15876" width="14.375" style="30" customWidth="1"/>
    <col min="15877" max="15879" width="11.125" style="30" customWidth="1"/>
    <col min="15880" max="15880" width="12.75" style="30" customWidth="1"/>
    <col min="15881" max="15881" width="14.125" style="30" customWidth="1"/>
    <col min="15882" max="15882" width="11.25" style="30" customWidth="1"/>
    <col min="15883" max="16128" width="9" style="30"/>
    <col min="16129" max="16129" width="4.25" style="30" customWidth="1"/>
    <col min="16130" max="16130" width="36.75" style="30" customWidth="1"/>
    <col min="16131" max="16131" width="7.5" style="30" customWidth="1"/>
    <col min="16132" max="16132" width="14.375" style="30" customWidth="1"/>
    <col min="16133" max="16135" width="11.125" style="30" customWidth="1"/>
    <col min="16136" max="16136" width="12.75" style="30" customWidth="1"/>
    <col min="16137" max="16137" width="14.125" style="30" customWidth="1"/>
    <col min="16138" max="16138" width="11.25" style="30" customWidth="1"/>
    <col min="16139" max="16384" width="9" style="30"/>
  </cols>
  <sheetData>
    <row r="1" spans="1:12" ht="21.75" customHeight="1" x14ac:dyDescent="0.3">
      <c r="A1" s="194" t="s">
        <v>440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2" ht="21.75" customHeight="1" x14ac:dyDescent="0.3">
      <c r="A2" s="194" t="s">
        <v>0</v>
      </c>
      <c r="B2" s="194"/>
      <c r="C2" s="194"/>
      <c r="D2" s="194"/>
      <c r="E2" s="194"/>
      <c r="F2" s="194"/>
      <c r="G2" s="194"/>
      <c r="H2" s="194"/>
      <c r="I2" s="194"/>
      <c r="J2" s="194"/>
    </row>
    <row r="3" spans="1:12" ht="21.75" customHeight="1" x14ac:dyDescent="0.3">
      <c r="A3" s="194" t="s">
        <v>441</v>
      </c>
      <c r="B3" s="194"/>
      <c r="C3" s="194"/>
      <c r="D3" s="194"/>
      <c r="E3" s="194"/>
      <c r="F3" s="194"/>
      <c r="G3" s="194"/>
      <c r="H3" s="194"/>
      <c r="I3" s="194"/>
      <c r="J3" s="194"/>
    </row>
    <row r="4" spans="1:12" ht="8.25" customHeight="1" x14ac:dyDescent="0.3">
      <c r="A4" s="194"/>
      <c r="B4" s="194"/>
      <c r="C4" s="194"/>
      <c r="D4" s="194"/>
      <c r="E4" s="194"/>
      <c r="F4" s="194"/>
    </row>
    <row r="5" spans="1:12" ht="25.5" customHeight="1" x14ac:dyDescent="0.3">
      <c r="A5" s="190" t="s">
        <v>82</v>
      </c>
      <c r="B5" s="190" t="s">
        <v>125</v>
      </c>
      <c r="C5" s="195" t="s">
        <v>83</v>
      </c>
      <c r="D5" s="197" t="s">
        <v>3</v>
      </c>
      <c r="E5" s="199" t="s">
        <v>84</v>
      </c>
      <c r="F5" s="200"/>
      <c r="G5" s="200"/>
      <c r="H5" s="232"/>
      <c r="I5" s="195" t="s">
        <v>85</v>
      </c>
      <c r="J5" s="190" t="s">
        <v>11</v>
      </c>
    </row>
    <row r="6" spans="1:12" ht="63" customHeight="1" x14ac:dyDescent="0.3">
      <c r="A6" s="191"/>
      <c r="B6" s="191"/>
      <c r="C6" s="196"/>
      <c r="D6" s="198"/>
      <c r="E6" s="33" t="s">
        <v>86</v>
      </c>
      <c r="F6" s="33" t="s">
        <v>87</v>
      </c>
      <c r="G6" s="33" t="s">
        <v>88</v>
      </c>
      <c r="H6" s="122" t="s">
        <v>7</v>
      </c>
      <c r="I6" s="196"/>
      <c r="J6" s="191"/>
    </row>
    <row r="7" spans="1:12" s="38" customFormat="1" ht="23.25" customHeight="1" x14ac:dyDescent="0.2">
      <c r="A7" s="32">
        <v>1</v>
      </c>
      <c r="B7" s="34" t="s">
        <v>101</v>
      </c>
      <c r="C7" s="35"/>
      <c r="D7" s="74"/>
      <c r="E7" s="35"/>
      <c r="F7" s="35"/>
      <c r="G7" s="35"/>
      <c r="H7" s="86"/>
      <c r="I7" s="35"/>
      <c r="J7" s="37"/>
    </row>
    <row r="8" spans="1:12" s="38" customFormat="1" ht="23.25" customHeight="1" x14ac:dyDescent="0.2">
      <c r="A8" s="41"/>
      <c r="B8" s="54" t="s">
        <v>442</v>
      </c>
      <c r="C8" s="35">
        <v>1</v>
      </c>
      <c r="D8" s="74">
        <v>99000</v>
      </c>
      <c r="E8" s="35" t="s">
        <v>77</v>
      </c>
      <c r="F8" s="35" t="s">
        <v>77</v>
      </c>
      <c r="G8" s="35">
        <v>1</v>
      </c>
      <c r="H8" s="86" t="s">
        <v>77</v>
      </c>
      <c r="I8" s="35" t="s">
        <v>39</v>
      </c>
      <c r="J8" s="37"/>
    </row>
    <row r="9" spans="1:12" s="38" customFormat="1" ht="23.25" customHeight="1" x14ac:dyDescent="0.2">
      <c r="A9" s="32">
        <v>2</v>
      </c>
      <c r="B9" s="56" t="s">
        <v>103</v>
      </c>
      <c r="C9" s="49"/>
      <c r="D9" s="79"/>
      <c r="E9" s="49"/>
      <c r="F9" s="49"/>
      <c r="G9" s="57"/>
      <c r="H9" s="125"/>
      <c r="I9" s="49"/>
      <c r="J9" s="46"/>
    </row>
    <row r="10" spans="1:12" s="38" customFormat="1" ht="23.25" customHeight="1" x14ac:dyDescent="0.2">
      <c r="A10" s="53"/>
      <c r="B10" s="180" t="s">
        <v>443</v>
      </c>
      <c r="C10" s="49">
        <v>1</v>
      </c>
      <c r="D10" s="79">
        <v>170000</v>
      </c>
      <c r="E10" s="49" t="s">
        <v>77</v>
      </c>
      <c r="F10" s="49" t="s">
        <v>77</v>
      </c>
      <c r="G10" s="35">
        <v>1</v>
      </c>
      <c r="H10" s="86" t="s">
        <v>77</v>
      </c>
      <c r="I10" s="49" t="s">
        <v>57</v>
      </c>
      <c r="J10" s="46"/>
    </row>
    <row r="11" spans="1:12" s="38" customFormat="1" ht="23.25" customHeight="1" x14ac:dyDescent="0.2">
      <c r="A11" s="39"/>
      <c r="B11" s="37" t="s">
        <v>444</v>
      </c>
      <c r="C11" s="35">
        <v>1</v>
      </c>
      <c r="D11" s="78">
        <v>533000</v>
      </c>
      <c r="E11" s="35">
        <v>1</v>
      </c>
      <c r="F11" s="35" t="s">
        <v>77</v>
      </c>
      <c r="G11" s="35" t="s">
        <v>77</v>
      </c>
      <c r="H11" s="86">
        <v>532089</v>
      </c>
      <c r="I11" s="35" t="s">
        <v>38</v>
      </c>
      <c r="J11" s="37"/>
    </row>
    <row r="12" spans="1:12" s="38" customFormat="1" ht="23.25" customHeight="1" x14ac:dyDescent="0.2">
      <c r="A12" s="32">
        <v>3</v>
      </c>
      <c r="B12" s="34" t="s">
        <v>102</v>
      </c>
      <c r="C12" s="44"/>
      <c r="D12" s="78"/>
      <c r="E12" s="35"/>
      <c r="F12" s="35"/>
      <c r="G12" s="35"/>
      <c r="H12" s="86"/>
      <c r="I12" s="35"/>
      <c r="J12" s="37"/>
    </row>
    <row r="13" spans="1:12" s="38" customFormat="1" ht="23.25" customHeight="1" x14ac:dyDescent="0.2">
      <c r="A13" s="53"/>
      <c r="B13" s="54" t="s">
        <v>456</v>
      </c>
      <c r="C13" s="35">
        <v>2</v>
      </c>
      <c r="D13" s="78">
        <v>2604000</v>
      </c>
      <c r="E13" s="35" t="s">
        <v>77</v>
      </c>
      <c r="F13" s="35">
        <v>2</v>
      </c>
      <c r="G13" s="35" t="s">
        <v>77</v>
      </c>
      <c r="H13" s="86" t="s">
        <v>77</v>
      </c>
      <c r="I13" s="35" t="s">
        <v>39</v>
      </c>
      <c r="J13" s="37"/>
      <c r="K13" s="187">
        <f>D13</f>
        <v>2604000</v>
      </c>
    </row>
    <row r="14" spans="1:12" s="38" customFormat="1" ht="23.25" customHeight="1" x14ac:dyDescent="0.2">
      <c r="A14" s="39"/>
      <c r="B14" s="37" t="s">
        <v>457</v>
      </c>
      <c r="C14" s="35">
        <v>4</v>
      </c>
      <c r="D14" s="78">
        <v>13786400</v>
      </c>
      <c r="E14" s="35" t="s">
        <v>77</v>
      </c>
      <c r="F14" s="35" t="s">
        <v>77</v>
      </c>
      <c r="G14" s="35">
        <v>4</v>
      </c>
      <c r="H14" s="86" t="s">
        <v>77</v>
      </c>
      <c r="I14" s="35" t="s">
        <v>42</v>
      </c>
      <c r="J14" s="37"/>
      <c r="L14" s="187">
        <f>D14</f>
        <v>13786400</v>
      </c>
    </row>
    <row r="15" spans="1:12" s="38" customFormat="1" ht="23.25" customHeight="1" x14ac:dyDescent="0.2">
      <c r="A15" s="53">
        <v>4</v>
      </c>
      <c r="B15" s="66" t="s">
        <v>104</v>
      </c>
      <c r="C15" s="49"/>
      <c r="D15" s="79"/>
      <c r="E15" s="49"/>
      <c r="F15" s="49"/>
      <c r="G15" s="49"/>
      <c r="H15" s="124"/>
      <c r="I15" s="49"/>
      <c r="J15" s="46"/>
    </row>
    <row r="16" spans="1:12" s="38" customFormat="1" ht="23.25" customHeight="1" x14ac:dyDescent="0.2">
      <c r="A16" s="39"/>
      <c r="B16" s="54" t="s">
        <v>105</v>
      </c>
      <c r="C16" s="49">
        <v>10</v>
      </c>
      <c r="D16" s="79">
        <v>1990000</v>
      </c>
      <c r="E16" s="49" t="s">
        <v>77</v>
      </c>
      <c r="F16" s="49">
        <v>10</v>
      </c>
      <c r="G16" s="49" t="s">
        <v>77</v>
      </c>
      <c r="H16" s="124" t="s">
        <v>77</v>
      </c>
      <c r="I16" s="49" t="s">
        <v>39</v>
      </c>
      <c r="J16" s="46"/>
      <c r="K16" s="187">
        <f>D16</f>
        <v>1990000</v>
      </c>
    </row>
    <row r="17" spans="1:12" s="38" customFormat="1" ht="23.25" customHeight="1" x14ac:dyDescent="0.2">
      <c r="A17" s="53">
        <v>5</v>
      </c>
      <c r="B17" s="80" t="s">
        <v>106</v>
      </c>
      <c r="C17" s="49"/>
      <c r="D17" s="79"/>
      <c r="E17" s="49"/>
      <c r="F17" s="49"/>
      <c r="G17" s="49"/>
      <c r="H17" s="124"/>
      <c r="I17" s="49"/>
      <c r="J17" s="46"/>
    </row>
    <row r="18" spans="1:12" s="38" customFormat="1" ht="23.25" customHeight="1" x14ac:dyDescent="0.2">
      <c r="A18" s="39"/>
      <c r="B18" s="81" t="s">
        <v>107</v>
      </c>
      <c r="C18" s="49">
        <v>1</v>
      </c>
      <c r="D18" s="79">
        <v>4000000</v>
      </c>
      <c r="E18" s="49" t="s">
        <v>77</v>
      </c>
      <c r="F18" s="49">
        <v>1</v>
      </c>
      <c r="G18" s="49" t="s">
        <v>77</v>
      </c>
      <c r="H18" s="86" t="s">
        <v>77</v>
      </c>
      <c r="I18" s="49" t="s">
        <v>42</v>
      </c>
      <c r="J18" s="46"/>
      <c r="K18" s="187">
        <f>D18</f>
        <v>4000000</v>
      </c>
    </row>
    <row r="19" spans="1:12" s="71" customFormat="1" ht="23.25" customHeight="1" x14ac:dyDescent="0.2">
      <c r="A19" s="192" t="s">
        <v>18</v>
      </c>
      <c r="B19" s="193"/>
      <c r="C19" s="75">
        <f>SUM(C8:C18)</f>
        <v>20</v>
      </c>
      <c r="D19" s="76">
        <f>SUM(D8:D18)</f>
        <v>23182400</v>
      </c>
      <c r="E19" s="44">
        <f>SUM(E7:E18)</f>
        <v>1</v>
      </c>
      <c r="F19" s="44">
        <f>SUM(F7:F18)</f>
        <v>13</v>
      </c>
      <c r="G19" s="44">
        <f>SUM(G7:G18)</f>
        <v>6</v>
      </c>
      <c r="H19" s="129">
        <f>SUM(H7:H18)</f>
        <v>532089</v>
      </c>
      <c r="I19" s="44"/>
      <c r="J19" s="77"/>
    </row>
    <row r="20" spans="1:12" ht="25.5" customHeight="1" x14ac:dyDescent="0.3">
      <c r="K20" s="188">
        <f>SUM(K13:K19)</f>
        <v>8594000</v>
      </c>
      <c r="L20" s="188">
        <f>SUM(L14:L19)</f>
        <v>13786400</v>
      </c>
    </row>
  </sheetData>
  <mergeCells count="12">
    <mergeCell ref="J5:J6"/>
    <mergeCell ref="A19:B19"/>
    <mergeCell ref="A1:J1"/>
    <mergeCell ref="A2:J2"/>
    <mergeCell ref="A3:J3"/>
    <mergeCell ref="A4:F4"/>
    <mergeCell ref="A5:A6"/>
    <mergeCell ref="B5:B6"/>
    <mergeCell ref="C5:C6"/>
    <mergeCell ref="D5:D6"/>
    <mergeCell ref="E5:H5"/>
    <mergeCell ref="I5:I6"/>
  </mergeCells>
  <pageMargins left="0.19685039370078741" right="0.11811023622047245" top="0.19685039370078741" bottom="0.19685039370078741" header="0.23622047244094491" footer="0.27559055118110237"/>
  <pageSetup paperSize="9" scale="95" orientation="landscape" useFirstPageNumber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37C4D-A08C-4117-BC92-AD3534EA23C4}">
  <dimension ref="A1:N228"/>
  <sheetViews>
    <sheetView tabSelected="1" topLeftCell="A154" workbookViewId="0">
      <selection activeCell="A168" sqref="A168:N168"/>
    </sheetView>
  </sheetViews>
  <sheetFormatPr defaultRowHeight="18.75" x14ac:dyDescent="0.3"/>
  <cols>
    <col min="1" max="1" width="5" style="6" customWidth="1"/>
    <col min="2" max="2" width="18.125" style="5" customWidth="1"/>
    <col min="3" max="3" width="12.125" style="10" customWidth="1"/>
    <col min="4" max="4" width="8.875" style="5" customWidth="1"/>
    <col min="5" max="5" width="8.25" style="5" customWidth="1"/>
    <col min="6" max="6" width="8.375" style="5" customWidth="1"/>
    <col min="7" max="9" width="7.5" style="6" customWidth="1"/>
    <col min="10" max="10" width="10.875" style="5" customWidth="1"/>
    <col min="11" max="11" width="9.375" style="5" customWidth="1"/>
    <col min="12" max="12" width="11.5" style="5" customWidth="1"/>
    <col min="13" max="13" width="12.75" style="5" customWidth="1"/>
    <col min="14" max="14" width="6.75" style="5" customWidth="1"/>
    <col min="15" max="16384" width="9" style="5"/>
  </cols>
  <sheetData>
    <row r="1" spans="1:14" x14ac:dyDescent="0.3">
      <c r="A1" s="203" t="s">
        <v>237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4" x14ac:dyDescent="0.3">
      <c r="A2" s="203" t="s">
        <v>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</row>
    <row r="3" spans="1:14" x14ac:dyDescent="0.3">
      <c r="A3" s="204" t="s">
        <v>129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</row>
    <row r="4" spans="1:14" x14ac:dyDescent="0.3">
      <c r="A4" s="29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4" s="19" customFormat="1" x14ac:dyDescent="0.3">
      <c r="A5" s="206" t="s">
        <v>67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</row>
    <row r="6" spans="1:14" s="19" customFormat="1" x14ac:dyDescent="0.3">
      <c r="A6" s="206" t="s">
        <v>66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</row>
    <row r="7" spans="1:14" s="19" customFormat="1" x14ac:dyDescent="0.3">
      <c r="A7" s="206" t="s">
        <v>27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</row>
    <row r="8" spans="1:14" x14ac:dyDescent="0.3">
      <c r="A8" s="218" t="s">
        <v>17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</row>
    <row r="9" spans="1:14" ht="42" customHeight="1" x14ac:dyDescent="0.3">
      <c r="A9" s="212" t="s">
        <v>1</v>
      </c>
      <c r="B9" s="212" t="s">
        <v>68</v>
      </c>
      <c r="C9" s="210" t="s">
        <v>3</v>
      </c>
      <c r="D9" s="212" t="s">
        <v>12</v>
      </c>
      <c r="E9" s="212" t="s">
        <v>13</v>
      </c>
      <c r="F9" s="212" t="s">
        <v>14</v>
      </c>
      <c r="G9" s="207" t="s">
        <v>84</v>
      </c>
      <c r="H9" s="208"/>
      <c r="I9" s="209"/>
      <c r="J9" s="212" t="s">
        <v>7</v>
      </c>
      <c r="K9" s="212" t="s">
        <v>8</v>
      </c>
      <c r="L9" s="212" t="s">
        <v>9</v>
      </c>
      <c r="M9" s="212" t="s">
        <v>10</v>
      </c>
      <c r="N9" s="216" t="s">
        <v>11</v>
      </c>
    </row>
    <row r="10" spans="1:14" ht="72.75" customHeight="1" x14ac:dyDescent="0.3">
      <c r="A10" s="213"/>
      <c r="B10" s="213"/>
      <c r="C10" s="211"/>
      <c r="D10" s="213"/>
      <c r="E10" s="213"/>
      <c r="F10" s="213"/>
      <c r="G10" s="4" t="s">
        <v>4</v>
      </c>
      <c r="H10" s="4" t="s">
        <v>5</v>
      </c>
      <c r="I10" s="4" t="s">
        <v>6</v>
      </c>
      <c r="J10" s="213"/>
      <c r="K10" s="213"/>
      <c r="L10" s="213"/>
      <c r="M10" s="213"/>
      <c r="N10" s="217"/>
    </row>
    <row r="11" spans="1:14" x14ac:dyDescent="0.3">
      <c r="A11" s="1">
        <v>1</v>
      </c>
      <c r="B11" s="142" t="s">
        <v>238</v>
      </c>
      <c r="C11" s="11">
        <v>99000</v>
      </c>
      <c r="D11" s="1" t="s">
        <v>253</v>
      </c>
      <c r="E11" s="1"/>
      <c r="F11" s="1"/>
      <c r="G11" s="23"/>
      <c r="H11" s="1"/>
      <c r="I11" s="23" t="s">
        <v>347</v>
      </c>
      <c r="J11" s="24" t="s">
        <v>77</v>
      </c>
      <c r="K11" s="1" t="s">
        <v>39</v>
      </c>
      <c r="L11" s="1" t="s">
        <v>77</v>
      </c>
      <c r="M11" s="1" t="s">
        <v>77</v>
      </c>
      <c r="N11" s="1" t="s">
        <v>77</v>
      </c>
    </row>
    <row r="12" spans="1:14" x14ac:dyDescent="0.3">
      <c r="A12" s="9"/>
      <c r="B12" s="139" t="s">
        <v>239</v>
      </c>
      <c r="C12" s="12"/>
      <c r="D12" s="9" t="s">
        <v>254</v>
      </c>
      <c r="E12" s="8"/>
      <c r="F12" s="8"/>
      <c r="G12" s="9"/>
      <c r="H12" s="9"/>
      <c r="I12" s="9"/>
      <c r="J12" s="8"/>
      <c r="K12" s="8"/>
      <c r="L12" s="8"/>
      <c r="M12" s="8"/>
      <c r="N12" s="8"/>
    </row>
    <row r="13" spans="1:14" x14ac:dyDescent="0.3">
      <c r="A13" s="9"/>
      <c r="B13" s="139" t="s">
        <v>240</v>
      </c>
      <c r="C13" s="12"/>
      <c r="D13" s="9"/>
      <c r="E13" s="8"/>
      <c r="F13" s="8"/>
      <c r="G13" s="9"/>
      <c r="H13" s="9"/>
      <c r="I13" s="9"/>
      <c r="J13" s="8"/>
      <c r="K13" s="8"/>
      <c r="L13" s="8"/>
      <c r="M13" s="8"/>
      <c r="N13" s="8"/>
    </row>
    <row r="14" spans="1:14" x14ac:dyDescent="0.3">
      <c r="A14" s="9"/>
      <c r="B14" s="139" t="s">
        <v>157</v>
      </c>
      <c r="C14" s="12"/>
      <c r="D14" s="9"/>
      <c r="E14" s="9"/>
      <c r="F14" s="9"/>
      <c r="G14" s="27"/>
      <c r="H14" s="9"/>
      <c r="I14" s="9"/>
      <c r="J14" s="28"/>
      <c r="K14" s="9"/>
      <c r="L14" s="9" t="s">
        <v>77</v>
      </c>
      <c r="M14" s="9" t="s">
        <v>77</v>
      </c>
      <c r="N14" s="9" t="s">
        <v>77</v>
      </c>
    </row>
    <row r="15" spans="1:14" x14ac:dyDescent="0.3">
      <c r="A15" s="9"/>
      <c r="B15" s="8"/>
      <c r="C15" s="12"/>
      <c r="D15" s="9"/>
      <c r="E15" s="8"/>
      <c r="F15" s="8"/>
      <c r="G15" s="9"/>
      <c r="H15" s="9"/>
      <c r="I15" s="9"/>
      <c r="J15" s="8"/>
      <c r="K15" s="8"/>
      <c r="L15" s="8"/>
      <c r="M15" s="8"/>
      <c r="N15" s="8"/>
    </row>
    <row r="16" spans="1:14" x14ac:dyDescent="0.3">
      <c r="A16" s="9"/>
      <c r="B16" s="8"/>
      <c r="C16" s="12"/>
      <c r="D16" s="14"/>
      <c r="E16" s="8"/>
      <c r="F16" s="8"/>
      <c r="G16" s="9"/>
      <c r="H16" s="9"/>
      <c r="I16" s="9"/>
      <c r="J16" s="8"/>
      <c r="K16" s="8"/>
      <c r="L16" s="8"/>
      <c r="M16" s="8"/>
      <c r="N16" s="8"/>
    </row>
    <row r="17" spans="1:14" x14ac:dyDescent="0.3">
      <c r="A17" s="3"/>
      <c r="B17" s="2"/>
      <c r="C17" s="1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3">
      <c r="A18" s="214" t="s">
        <v>18</v>
      </c>
      <c r="B18" s="215"/>
      <c r="C18" s="16">
        <f>SUM(C11:C17)</f>
        <v>99000</v>
      </c>
      <c r="D18" s="17" t="s">
        <v>77</v>
      </c>
      <c r="E18" s="17" t="s">
        <v>77</v>
      </c>
      <c r="F18" s="17" t="s">
        <v>77</v>
      </c>
      <c r="G18" s="17" t="s">
        <v>77</v>
      </c>
      <c r="H18" s="17" t="s">
        <v>77</v>
      </c>
      <c r="I18" s="17">
        <v>1</v>
      </c>
      <c r="J18" s="88" t="s">
        <v>77</v>
      </c>
      <c r="K18" s="17" t="s">
        <v>77</v>
      </c>
      <c r="L18" s="17" t="s">
        <v>77</v>
      </c>
      <c r="M18" s="17" t="s">
        <v>77</v>
      </c>
      <c r="N18" s="17" t="s">
        <v>77</v>
      </c>
    </row>
    <row r="19" spans="1:14" x14ac:dyDescent="0.3">
      <c r="A19" s="15"/>
      <c r="B19" s="15"/>
      <c r="C19" s="20"/>
      <c r="D19" s="19"/>
      <c r="E19" s="19"/>
      <c r="F19" s="19"/>
      <c r="G19" s="15"/>
      <c r="H19" s="15"/>
      <c r="I19" s="15"/>
      <c r="J19" s="19"/>
      <c r="K19" s="19"/>
      <c r="L19" s="19"/>
      <c r="M19" s="19"/>
      <c r="N19" s="19"/>
    </row>
    <row r="20" spans="1:14" x14ac:dyDescent="0.3">
      <c r="A20" s="15"/>
      <c r="B20" s="15"/>
      <c r="C20" s="20"/>
      <c r="D20" s="19"/>
      <c r="E20" s="19"/>
      <c r="F20" s="19"/>
      <c r="G20" s="15"/>
      <c r="H20" s="15"/>
      <c r="I20" s="15"/>
      <c r="J20" s="19"/>
      <c r="K20" s="19"/>
      <c r="L20" s="19"/>
      <c r="M20" s="19"/>
      <c r="N20" s="19"/>
    </row>
    <row r="21" spans="1:14" x14ac:dyDescent="0.3">
      <c r="A21" s="15"/>
      <c r="B21" s="15"/>
      <c r="C21" s="20"/>
      <c r="D21" s="19"/>
      <c r="E21" s="19"/>
      <c r="F21" s="19"/>
      <c r="G21" s="15"/>
      <c r="H21" s="15"/>
      <c r="I21" s="15"/>
      <c r="J21" s="19"/>
      <c r="K21" s="19"/>
      <c r="L21" s="19"/>
      <c r="M21" s="19"/>
      <c r="N21" s="19"/>
    </row>
    <row r="22" spans="1:14" x14ac:dyDescent="0.3">
      <c r="A22" s="15"/>
      <c r="B22" s="15"/>
      <c r="C22" s="20"/>
      <c r="D22" s="19"/>
      <c r="E22" s="19"/>
      <c r="F22" s="19"/>
      <c r="G22" s="15"/>
      <c r="H22" s="15"/>
      <c r="I22" s="15"/>
      <c r="J22" s="19"/>
      <c r="K22" s="19"/>
      <c r="L22" s="19"/>
      <c r="M22" s="19"/>
      <c r="N22" s="19"/>
    </row>
    <row r="23" spans="1:14" x14ac:dyDescent="0.3">
      <c r="A23" s="15"/>
      <c r="B23" s="15"/>
      <c r="C23" s="20"/>
      <c r="D23" s="19"/>
      <c r="E23" s="19"/>
      <c r="F23" s="19"/>
      <c r="G23" s="15"/>
      <c r="H23" s="15"/>
      <c r="I23" s="15"/>
      <c r="J23" s="19"/>
      <c r="K23" s="19"/>
      <c r="L23" s="19"/>
      <c r="M23" s="19"/>
      <c r="N23" s="19"/>
    </row>
    <row r="24" spans="1:14" x14ac:dyDescent="0.3">
      <c r="A24" s="15"/>
      <c r="B24" s="15"/>
      <c r="C24" s="20"/>
      <c r="D24" s="19"/>
      <c r="E24" s="19"/>
      <c r="F24" s="19"/>
      <c r="G24" s="15"/>
      <c r="H24" s="15"/>
      <c r="I24" s="15"/>
      <c r="J24" s="19"/>
      <c r="K24" s="19"/>
      <c r="L24" s="19"/>
      <c r="M24" s="19"/>
      <c r="N24" s="19"/>
    </row>
    <row r="25" spans="1:14" s="19" customFormat="1" x14ac:dyDescent="0.3">
      <c r="A25" s="206" t="s">
        <v>407</v>
      </c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</row>
    <row r="26" spans="1:14" s="19" customFormat="1" x14ac:dyDescent="0.3">
      <c r="A26" s="206" t="s">
        <v>69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</row>
    <row r="27" spans="1:14" s="19" customFormat="1" x14ac:dyDescent="0.3">
      <c r="A27" s="206" t="s">
        <v>32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</row>
    <row r="28" spans="1:14" x14ac:dyDescent="0.3">
      <c r="A28" s="218" t="s">
        <v>17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</row>
    <row r="29" spans="1:14" ht="42" customHeight="1" x14ac:dyDescent="0.3">
      <c r="A29" s="212" t="s">
        <v>1</v>
      </c>
      <c r="B29" s="212" t="s">
        <v>68</v>
      </c>
      <c r="C29" s="210" t="s">
        <v>3</v>
      </c>
      <c r="D29" s="212" t="s">
        <v>12</v>
      </c>
      <c r="E29" s="212" t="s">
        <v>13</v>
      </c>
      <c r="F29" s="212" t="s">
        <v>14</v>
      </c>
      <c r="G29" s="207" t="s">
        <v>84</v>
      </c>
      <c r="H29" s="208"/>
      <c r="I29" s="209"/>
      <c r="J29" s="212" t="s">
        <v>7</v>
      </c>
      <c r="K29" s="212" t="s">
        <v>8</v>
      </c>
      <c r="L29" s="212" t="s">
        <v>9</v>
      </c>
      <c r="M29" s="212" t="s">
        <v>10</v>
      </c>
      <c r="N29" s="216" t="s">
        <v>11</v>
      </c>
    </row>
    <row r="30" spans="1:14" ht="72.75" customHeight="1" x14ac:dyDescent="0.3">
      <c r="A30" s="213"/>
      <c r="B30" s="213"/>
      <c r="C30" s="211"/>
      <c r="D30" s="213"/>
      <c r="E30" s="213"/>
      <c r="F30" s="213"/>
      <c r="G30" s="4" t="s">
        <v>4</v>
      </c>
      <c r="H30" s="4" t="s">
        <v>5</v>
      </c>
      <c r="I30" s="4" t="s">
        <v>6</v>
      </c>
      <c r="J30" s="213"/>
      <c r="K30" s="213"/>
      <c r="L30" s="213"/>
      <c r="M30" s="213"/>
      <c r="N30" s="217"/>
    </row>
    <row r="31" spans="1:14" x14ac:dyDescent="0.3">
      <c r="A31" s="1">
        <v>1</v>
      </c>
      <c r="B31" s="162" t="s">
        <v>408</v>
      </c>
      <c r="C31" s="11">
        <v>170000</v>
      </c>
      <c r="D31" s="1" t="s">
        <v>255</v>
      </c>
      <c r="E31" s="1"/>
      <c r="F31" s="1"/>
      <c r="G31" s="23"/>
      <c r="H31" s="1"/>
      <c r="I31" s="23" t="s">
        <v>347</v>
      </c>
      <c r="J31" s="1" t="s">
        <v>77</v>
      </c>
      <c r="K31" s="1" t="s">
        <v>412</v>
      </c>
      <c r="L31" s="1" t="s">
        <v>77</v>
      </c>
      <c r="M31" s="1" t="s">
        <v>77</v>
      </c>
      <c r="N31" s="1" t="s">
        <v>305</v>
      </c>
    </row>
    <row r="32" spans="1:14" x14ac:dyDescent="0.3">
      <c r="A32" s="9"/>
      <c r="B32" s="162" t="s">
        <v>409</v>
      </c>
      <c r="C32" s="12"/>
      <c r="D32" s="9" t="s">
        <v>254</v>
      </c>
      <c r="E32" s="8"/>
      <c r="F32" s="8"/>
      <c r="G32" s="9"/>
      <c r="H32" s="9"/>
      <c r="I32" s="9"/>
      <c r="J32" s="8"/>
      <c r="K32" s="9" t="s">
        <v>413</v>
      </c>
      <c r="L32" s="8"/>
      <c r="M32" s="8"/>
      <c r="N32" s="8" t="s">
        <v>306</v>
      </c>
    </row>
    <row r="33" spans="1:14" x14ac:dyDescent="0.3">
      <c r="A33" s="9"/>
      <c r="B33" s="162" t="s">
        <v>410</v>
      </c>
      <c r="C33" s="12"/>
      <c r="D33" s="9"/>
      <c r="E33" s="9"/>
      <c r="F33" s="9"/>
      <c r="G33" s="27"/>
      <c r="H33" s="9"/>
      <c r="I33" s="9"/>
      <c r="J33" s="9"/>
      <c r="K33" s="9"/>
      <c r="L33" s="9"/>
      <c r="M33" s="9"/>
      <c r="N33" s="9"/>
    </row>
    <row r="34" spans="1:14" x14ac:dyDescent="0.3">
      <c r="A34" s="9"/>
      <c r="B34" s="162" t="s">
        <v>411</v>
      </c>
      <c r="C34" s="12"/>
      <c r="D34" s="9"/>
      <c r="E34" s="8"/>
      <c r="F34" s="8"/>
      <c r="G34" s="9"/>
      <c r="H34" s="9"/>
      <c r="I34" s="9"/>
      <c r="J34" s="8"/>
      <c r="K34" s="8"/>
      <c r="L34" s="8"/>
      <c r="M34" s="8"/>
      <c r="N34" s="8"/>
    </row>
    <row r="35" spans="1:14" x14ac:dyDescent="0.3">
      <c r="A35" s="9"/>
      <c r="B35" s="139" t="s">
        <v>282</v>
      </c>
      <c r="C35" s="12"/>
      <c r="D35" s="9"/>
      <c r="E35" s="8"/>
      <c r="F35" s="8"/>
      <c r="G35" s="9"/>
      <c r="H35" s="9"/>
      <c r="I35" s="9"/>
      <c r="J35" s="8"/>
      <c r="K35" s="8"/>
      <c r="L35" s="8"/>
      <c r="M35" s="8"/>
      <c r="N35" s="8"/>
    </row>
    <row r="36" spans="1:14" x14ac:dyDescent="0.3">
      <c r="A36" s="9"/>
      <c r="B36" s="139"/>
      <c r="C36" s="12"/>
      <c r="D36" s="9"/>
      <c r="E36" s="8"/>
      <c r="F36" s="8"/>
      <c r="G36" s="9"/>
      <c r="H36" s="9"/>
      <c r="I36" s="9"/>
      <c r="J36" s="8"/>
      <c r="K36" s="8"/>
      <c r="L36" s="8"/>
      <c r="M36" s="8"/>
      <c r="N36" s="8"/>
    </row>
    <row r="37" spans="1:14" x14ac:dyDescent="0.3">
      <c r="A37" s="3"/>
      <c r="B37" s="146"/>
      <c r="C37" s="13"/>
      <c r="D37" s="3"/>
      <c r="E37" s="3"/>
      <c r="F37" s="3"/>
      <c r="G37" s="153"/>
      <c r="H37" s="3"/>
      <c r="I37" s="3"/>
      <c r="J37" s="3"/>
      <c r="K37" s="3"/>
      <c r="L37" s="3" t="s">
        <v>77</v>
      </c>
      <c r="M37" s="3" t="s">
        <v>77</v>
      </c>
      <c r="N37" s="3" t="s">
        <v>77</v>
      </c>
    </row>
    <row r="38" spans="1:14" x14ac:dyDescent="0.3">
      <c r="A38" s="214" t="s">
        <v>18</v>
      </c>
      <c r="B38" s="215"/>
      <c r="C38" s="16">
        <f>SUM(C31:C37)</f>
        <v>170000</v>
      </c>
      <c r="D38" s="17" t="s">
        <v>77</v>
      </c>
      <c r="E38" s="17" t="s">
        <v>77</v>
      </c>
      <c r="F38" s="17" t="s">
        <v>77</v>
      </c>
      <c r="G38" s="17" t="s">
        <v>77</v>
      </c>
      <c r="H38" s="17" t="s">
        <v>77</v>
      </c>
      <c r="I38" s="17">
        <v>1</v>
      </c>
      <c r="J38" s="17" t="s">
        <v>77</v>
      </c>
      <c r="K38" s="17" t="s">
        <v>77</v>
      </c>
      <c r="L38" s="17" t="s">
        <v>77</v>
      </c>
      <c r="M38" s="17" t="s">
        <v>77</v>
      </c>
      <c r="N38" s="17" t="s">
        <v>77</v>
      </c>
    </row>
    <row r="39" spans="1:14" x14ac:dyDescent="0.3">
      <c r="A39" s="15"/>
      <c r="B39" s="15"/>
      <c r="C39" s="20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x14ac:dyDescent="0.3">
      <c r="A40" s="15"/>
      <c r="B40" s="15"/>
      <c r="C40" s="20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4" x14ac:dyDescent="0.3">
      <c r="A41" s="15"/>
      <c r="B41" s="15"/>
      <c r="C41" s="20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 x14ac:dyDescent="0.3">
      <c r="A42" s="15"/>
      <c r="B42" s="15"/>
      <c r="C42" s="20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1:14" x14ac:dyDescent="0.3">
      <c r="A43" s="15"/>
      <c r="B43" s="15"/>
      <c r="C43" s="20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4" x14ac:dyDescent="0.3">
      <c r="A44" s="15"/>
      <c r="B44" s="15"/>
      <c r="C44" s="20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x14ac:dyDescent="0.3">
      <c r="A45" s="15"/>
      <c r="B45" s="15"/>
      <c r="C45" s="20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x14ac:dyDescent="0.3">
      <c r="A46" s="15"/>
      <c r="B46" s="15"/>
      <c r="C46" s="20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4" x14ac:dyDescent="0.3">
      <c r="A47" s="15"/>
      <c r="B47" s="15"/>
      <c r="C47" s="20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x14ac:dyDescent="0.3">
      <c r="A48" s="15"/>
      <c r="B48" s="15"/>
      <c r="C48" s="20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s="19" customFormat="1" x14ac:dyDescent="0.3">
      <c r="A49" s="206" t="s">
        <v>407</v>
      </c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</row>
    <row r="50" spans="1:14" s="19" customFormat="1" x14ac:dyDescent="0.3">
      <c r="A50" s="206" t="s">
        <v>69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</row>
    <row r="51" spans="1:14" s="19" customFormat="1" x14ac:dyDescent="0.3">
      <c r="A51" s="206" t="s">
        <v>414</v>
      </c>
      <c r="B51" s="206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</row>
    <row r="52" spans="1:14" x14ac:dyDescent="0.3">
      <c r="A52" s="218" t="s">
        <v>17</v>
      </c>
      <c r="B52" s="218"/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</row>
    <row r="53" spans="1:14" ht="42" customHeight="1" x14ac:dyDescent="0.3">
      <c r="A53" s="212" t="s">
        <v>1</v>
      </c>
      <c r="B53" s="212" t="s">
        <v>68</v>
      </c>
      <c r="C53" s="210" t="s">
        <v>3</v>
      </c>
      <c r="D53" s="212" t="s">
        <v>12</v>
      </c>
      <c r="E53" s="212" t="s">
        <v>13</v>
      </c>
      <c r="F53" s="212" t="s">
        <v>14</v>
      </c>
      <c r="G53" s="207" t="s">
        <v>84</v>
      </c>
      <c r="H53" s="208"/>
      <c r="I53" s="209"/>
      <c r="J53" s="212" t="s">
        <v>7</v>
      </c>
      <c r="K53" s="212" t="s">
        <v>8</v>
      </c>
      <c r="L53" s="212" t="s">
        <v>9</v>
      </c>
      <c r="M53" s="212" t="s">
        <v>10</v>
      </c>
      <c r="N53" s="216" t="s">
        <v>11</v>
      </c>
    </row>
    <row r="54" spans="1:14" ht="72.75" customHeight="1" x14ac:dyDescent="0.3">
      <c r="A54" s="213"/>
      <c r="B54" s="213"/>
      <c r="C54" s="211"/>
      <c r="D54" s="213"/>
      <c r="E54" s="213"/>
      <c r="F54" s="213"/>
      <c r="G54" s="4" t="s">
        <v>4</v>
      </c>
      <c r="H54" s="4" t="s">
        <v>5</v>
      </c>
      <c r="I54" s="4" t="s">
        <v>6</v>
      </c>
      <c r="J54" s="213"/>
      <c r="K54" s="213"/>
      <c r="L54" s="213"/>
      <c r="M54" s="213"/>
      <c r="N54" s="217"/>
    </row>
    <row r="55" spans="1:14" x14ac:dyDescent="0.3">
      <c r="A55" s="1">
        <v>1</v>
      </c>
      <c r="B55" s="142" t="s">
        <v>415</v>
      </c>
      <c r="C55" s="11">
        <v>533000</v>
      </c>
      <c r="D55" s="1" t="s">
        <v>405</v>
      </c>
      <c r="E55" s="1"/>
      <c r="F55" s="1"/>
      <c r="G55" s="23" t="s">
        <v>347</v>
      </c>
      <c r="H55" s="1"/>
      <c r="I55" s="1"/>
      <c r="J55" s="24">
        <v>532089</v>
      </c>
      <c r="K55" s="1" t="s">
        <v>38</v>
      </c>
      <c r="L55" s="1" t="s">
        <v>77</v>
      </c>
      <c r="M55" s="1" t="s">
        <v>77</v>
      </c>
      <c r="N55" s="1" t="s">
        <v>305</v>
      </c>
    </row>
    <row r="56" spans="1:14" x14ac:dyDescent="0.3">
      <c r="A56" s="9"/>
      <c r="B56" s="142" t="s">
        <v>272</v>
      </c>
      <c r="C56" s="12"/>
      <c r="D56" s="9"/>
      <c r="E56" s="8"/>
      <c r="F56" s="8"/>
      <c r="G56" s="9"/>
      <c r="H56" s="9"/>
      <c r="I56" s="9"/>
      <c r="J56" s="8"/>
      <c r="K56" s="9"/>
      <c r="L56" s="8"/>
      <c r="M56" s="8"/>
      <c r="N56" s="9" t="s">
        <v>306</v>
      </c>
    </row>
    <row r="57" spans="1:14" x14ac:dyDescent="0.3">
      <c r="A57" s="9"/>
      <c r="B57" s="142"/>
      <c r="C57" s="12"/>
      <c r="D57" s="9"/>
      <c r="E57" s="9"/>
      <c r="F57" s="9"/>
      <c r="G57" s="27"/>
      <c r="H57" s="9"/>
      <c r="I57" s="9"/>
      <c r="J57" s="9"/>
      <c r="K57" s="9"/>
      <c r="L57" s="9"/>
      <c r="M57" s="9"/>
      <c r="N57" s="9"/>
    </row>
    <row r="58" spans="1:14" x14ac:dyDescent="0.3">
      <c r="A58" s="9"/>
      <c r="B58" s="142"/>
      <c r="C58" s="12"/>
      <c r="D58" s="9"/>
      <c r="E58" s="8"/>
      <c r="F58" s="8"/>
      <c r="G58" s="9"/>
      <c r="H58" s="9"/>
      <c r="I58" s="9"/>
      <c r="J58" s="8"/>
      <c r="K58" s="8"/>
      <c r="L58" s="8"/>
      <c r="M58" s="8"/>
      <c r="N58" s="8"/>
    </row>
    <row r="59" spans="1:14" x14ac:dyDescent="0.3">
      <c r="A59" s="9"/>
      <c r="B59" s="142"/>
      <c r="C59" s="12"/>
      <c r="D59" s="9"/>
      <c r="E59" s="8"/>
      <c r="F59" s="8"/>
      <c r="G59" s="9"/>
      <c r="H59" s="9"/>
      <c r="I59" s="9"/>
      <c r="J59" s="8"/>
      <c r="K59" s="8"/>
      <c r="L59" s="8"/>
      <c r="M59" s="8"/>
      <c r="N59" s="8"/>
    </row>
    <row r="60" spans="1:14" x14ac:dyDescent="0.3">
      <c r="A60" s="9"/>
      <c r="B60" s="139"/>
      <c r="C60" s="12"/>
      <c r="D60" s="9"/>
      <c r="E60" s="8"/>
      <c r="F60" s="8"/>
      <c r="G60" s="9"/>
      <c r="H60" s="9"/>
      <c r="I60" s="9"/>
      <c r="J60" s="8"/>
      <c r="K60" s="8"/>
      <c r="L60" s="8"/>
      <c r="M60" s="8"/>
      <c r="N60" s="8"/>
    </row>
    <row r="61" spans="1:14" x14ac:dyDescent="0.3">
      <c r="A61" s="3"/>
      <c r="B61" s="146"/>
      <c r="C61" s="13"/>
      <c r="D61" s="3"/>
      <c r="E61" s="3"/>
      <c r="F61" s="3"/>
      <c r="G61" s="153"/>
      <c r="H61" s="3"/>
      <c r="I61" s="3"/>
      <c r="J61" s="3"/>
      <c r="K61" s="3"/>
      <c r="L61" s="3" t="s">
        <v>77</v>
      </c>
      <c r="M61" s="3" t="s">
        <v>77</v>
      </c>
      <c r="N61" s="3" t="s">
        <v>77</v>
      </c>
    </row>
    <row r="62" spans="1:14" x14ac:dyDescent="0.3">
      <c r="A62" s="214" t="s">
        <v>18</v>
      </c>
      <c r="B62" s="215"/>
      <c r="C62" s="16">
        <f>SUM(C55:C61)</f>
        <v>533000</v>
      </c>
      <c r="D62" s="17" t="s">
        <v>77</v>
      </c>
      <c r="E62" s="17" t="s">
        <v>77</v>
      </c>
      <c r="F62" s="17" t="s">
        <v>77</v>
      </c>
      <c r="G62" s="17">
        <v>1</v>
      </c>
      <c r="H62" s="17" t="s">
        <v>77</v>
      </c>
      <c r="I62" s="17" t="s">
        <v>77</v>
      </c>
      <c r="J62" s="88">
        <f>SUM(J55:J61)</f>
        <v>532089</v>
      </c>
      <c r="K62" s="17" t="s">
        <v>77</v>
      </c>
      <c r="L62" s="17" t="s">
        <v>77</v>
      </c>
      <c r="M62" s="17" t="s">
        <v>77</v>
      </c>
      <c r="N62" s="17" t="s">
        <v>77</v>
      </c>
    </row>
    <row r="63" spans="1:14" x14ac:dyDescent="0.3">
      <c r="A63" s="15"/>
      <c r="B63" s="15"/>
      <c r="C63" s="20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 x14ac:dyDescent="0.3">
      <c r="A64" s="15"/>
      <c r="B64" s="15"/>
      <c r="C64" s="20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5" spans="1:14" x14ac:dyDescent="0.3">
      <c r="A65" s="15"/>
      <c r="B65" s="15"/>
      <c r="C65" s="20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</row>
    <row r="66" spans="1:14" x14ac:dyDescent="0.3">
      <c r="A66" s="15"/>
      <c r="B66" s="15"/>
      <c r="C66" s="20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</row>
    <row r="67" spans="1:14" x14ac:dyDescent="0.3">
      <c r="A67" s="15"/>
      <c r="B67" s="15"/>
      <c r="C67" s="20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</row>
    <row r="68" spans="1:14" x14ac:dyDescent="0.3">
      <c r="A68" s="15"/>
      <c r="B68" s="15"/>
      <c r="C68" s="20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</row>
    <row r="69" spans="1:14" x14ac:dyDescent="0.3">
      <c r="A69" s="15"/>
      <c r="B69" s="15"/>
      <c r="C69" s="20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</row>
    <row r="70" spans="1:14" x14ac:dyDescent="0.3">
      <c r="A70" s="15"/>
      <c r="B70" s="15"/>
      <c r="C70" s="20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</row>
    <row r="71" spans="1:14" x14ac:dyDescent="0.3">
      <c r="A71" s="15"/>
      <c r="B71" s="15"/>
      <c r="C71" s="20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</row>
    <row r="72" spans="1:14" x14ac:dyDescent="0.3">
      <c r="A72" s="15"/>
      <c r="B72" s="15"/>
      <c r="C72" s="20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</row>
    <row r="73" spans="1:14" s="19" customFormat="1" x14ac:dyDescent="0.3">
      <c r="A73" s="206" t="s">
        <v>416</v>
      </c>
      <c r="B73" s="206"/>
      <c r="C73" s="206"/>
      <c r="D73" s="206"/>
      <c r="E73" s="206"/>
      <c r="F73" s="206"/>
      <c r="G73" s="206"/>
      <c r="H73" s="206"/>
      <c r="I73" s="206"/>
      <c r="J73" s="206"/>
      <c r="K73" s="206"/>
      <c r="L73" s="206"/>
      <c r="M73" s="206"/>
      <c r="N73" s="206"/>
    </row>
    <row r="74" spans="1:14" s="19" customFormat="1" x14ac:dyDescent="0.3">
      <c r="A74" s="206" t="s">
        <v>417</v>
      </c>
      <c r="B74" s="206"/>
      <c r="C74" s="206"/>
      <c r="D74" s="206"/>
      <c r="E74" s="206"/>
      <c r="F74" s="206"/>
      <c r="G74" s="206"/>
      <c r="H74" s="206"/>
      <c r="I74" s="206"/>
      <c r="J74" s="206"/>
      <c r="K74" s="206"/>
      <c r="L74" s="206"/>
      <c r="M74" s="206"/>
      <c r="N74" s="206"/>
    </row>
    <row r="75" spans="1:14" s="19" customFormat="1" x14ac:dyDescent="0.3">
      <c r="A75" s="206" t="s">
        <v>27</v>
      </c>
      <c r="B75" s="206"/>
      <c r="C75" s="206"/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06"/>
    </row>
    <row r="76" spans="1:14" x14ac:dyDescent="0.3">
      <c r="A76" s="218" t="s">
        <v>17</v>
      </c>
      <c r="B76" s="218"/>
      <c r="C76" s="218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</row>
    <row r="77" spans="1:14" ht="42" customHeight="1" x14ac:dyDescent="0.3">
      <c r="A77" s="212" t="s">
        <v>1</v>
      </c>
      <c r="B77" s="212" t="s">
        <v>68</v>
      </c>
      <c r="C77" s="210" t="s">
        <v>3</v>
      </c>
      <c r="D77" s="212" t="s">
        <v>12</v>
      </c>
      <c r="E77" s="212" t="s">
        <v>13</v>
      </c>
      <c r="F77" s="212" t="s">
        <v>14</v>
      </c>
      <c r="G77" s="207" t="s">
        <v>84</v>
      </c>
      <c r="H77" s="208"/>
      <c r="I77" s="209"/>
      <c r="J77" s="212" t="s">
        <v>7</v>
      </c>
      <c r="K77" s="212" t="s">
        <v>8</v>
      </c>
      <c r="L77" s="212" t="s">
        <v>9</v>
      </c>
      <c r="M77" s="212" t="s">
        <v>10</v>
      </c>
      <c r="N77" s="216" t="s">
        <v>11</v>
      </c>
    </row>
    <row r="78" spans="1:14" ht="72.75" customHeight="1" x14ac:dyDescent="0.3">
      <c r="A78" s="213"/>
      <c r="B78" s="213"/>
      <c r="C78" s="211"/>
      <c r="D78" s="213"/>
      <c r="E78" s="213"/>
      <c r="F78" s="213"/>
      <c r="G78" s="4" t="s">
        <v>4</v>
      </c>
      <c r="H78" s="4" t="s">
        <v>5</v>
      </c>
      <c r="I78" s="4" t="s">
        <v>6</v>
      </c>
      <c r="J78" s="213"/>
      <c r="K78" s="213"/>
      <c r="L78" s="213"/>
      <c r="M78" s="213"/>
      <c r="N78" s="217"/>
    </row>
    <row r="79" spans="1:14" x14ac:dyDescent="0.3">
      <c r="A79" s="1">
        <v>1</v>
      </c>
      <c r="B79" s="142" t="s">
        <v>241</v>
      </c>
      <c r="C79" s="11">
        <v>1302000</v>
      </c>
      <c r="D79" s="1" t="s">
        <v>253</v>
      </c>
      <c r="E79" s="1"/>
      <c r="F79" s="1"/>
      <c r="G79" s="23"/>
      <c r="H79" s="23" t="s">
        <v>347</v>
      </c>
      <c r="I79" s="1"/>
      <c r="J79" s="24">
        <v>1302000</v>
      </c>
      <c r="K79" s="1" t="s">
        <v>39</v>
      </c>
      <c r="L79" s="1" t="s">
        <v>77</v>
      </c>
      <c r="M79" s="1" t="s">
        <v>77</v>
      </c>
      <c r="N79" s="1" t="s">
        <v>77</v>
      </c>
    </row>
    <row r="80" spans="1:14" x14ac:dyDescent="0.3">
      <c r="A80" s="9"/>
      <c r="B80" s="139" t="s">
        <v>242</v>
      </c>
      <c r="C80" s="12"/>
      <c r="D80" s="9" t="s">
        <v>254</v>
      </c>
      <c r="E80" s="8"/>
      <c r="F80" s="8"/>
      <c r="G80" s="9"/>
      <c r="H80" s="9"/>
      <c r="I80" s="9"/>
      <c r="J80" s="8"/>
      <c r="K80" s="8"/>
      <c r="L80" s="8"/>
      <c r="M80" s="8"/>
      <c r="N80" s="8"/>
    </row>
    <row r="81" spans="1:14" x14ac:dyDescent="0.3">
      <c r="A81" s="9"/>
      <c r="B81" s="139" t="s">
        <v>243</v>
      </c>
      <c r="C81" s="12"/>
      <c r="D81" s="9"/>
      <c r="E81" s="9"/>
      <c r="F81" s="9"/>
      <c r="G81" s="27"/>
      <c r="H81" s="9"/>
      <c r="I81" s="9"/>
      <c r="J81" s="9"/>
      <c r="K81" s="9"/>
      <c r="L81" s="9" t="s">
        <v>77</v>
      </c>
      <c r="M81" s="9" t="s">
        <v>77</v>
      </c>
      <c r="N81" s="9" t="s">
        <v>77</v>
      </c>
    </row>
    <row r="82" spans="1:14" x14ac:dyDescent="0.3">
      <c r="A82" s="9"/>
      <c r="B82" s="139" t="s">
        <v>244</v>
      </c>
      <c r="C82" s="12"/>
      <c r="D82" s="9"/>
      <c r="E82" s="8"/>
      <c r="F82" s="8"/>
      <c r="G82" s="9"/>
      <c r="H82" s="9"/>
      <c r="I82" s="9"/>
      <c r="J82" s="8"/>
      <c r="K82" s="8"/>
      <c r="L82" s="8"/>
      <c r="M82" s="8"/>
      <c r="N82" s="8"/>
    </row>
    <row r="83" spans="1:14" x14ac:dyDescent="0.3">
      <c r="A83" s="9"/>
      <c r="B83" s="139" t="s">
        <v>157</v>
      </c>
      <c r="C83" s="12"/>
      <c r="D83" s="9"/>
      <c r="E83" s="8"/>
      <c r="F83" s="8"/>
      <c r="G83" s="9"/>
      <c r="H83" s="9"/>
      <c r="I83" s="9"/>
      <c r="J83" s="8"/>
      <c r="K83" s="8"/>
      <c r="L83" s="8"/>
      <c r="M83" s="8"/>
      <c r="N83" s="8"/>
    </row>
    <row r="84" spans="1:14" x14ac:dyDescent="0.3">
      <c r="A84" s="9"/>
      <c r="B84" s="139"/>
      <c r="C84" s="12"/>
      <c r="D84" s="9"/>
      <c r="E84" s="8"/>
      <c r="F84" s="8"/>
      <c r="G84" s="9"/>
      <c r="H84" s="9"/>
      <c r="I84" s="9"/>
      <c r="J84" s="8"/>
      <c r="K84" s="8"/>
      <c r="L84" s="8"/>
      <c r="M84" s="8"/>
      <c r="N84" s="8"/>
    </row>
    <row r="85" spans="1:14" x14ac:dyDescent="0.3">
      <c r="A85" s="3"/>
      <c r="B85" s="146"/>
      <c r="C85" s="13"/>
      <c r="D85" s="3"/>
      <c r="E85" s="3"/>
      <c r="F85" s="3"/>
      <c r="G85" s="153"/>
      <c r="H85" s="3"/>
      <c r="I85" s="3"/>
      <c r="J85" s="3"/>
      <c r="K85" s="3"/>
      <c r="L85" s="3" t="s">
        <v>77</v>
      </c>
      <c r="M85" s="3" t="s">
        <v>77</v>
      </c>
      <c r="N85" s="3" t="s">
        <v>77</v>
      </c>
    </row>
    <row r="86" spans="1:14" x14ac:dyDescent="0.3">
      <c r="A86" s="9">
        <v>2</v>
      </c>
      <c r="B86" s="142" t="s">
        <v>241</v>
      </c>
      <c r="C86" s="12">
        <v>1302000</v>
      </c>
      <c r="D86" s="1" t="s">
        <v>253</v>
      </c>
      <c r="E86" s="8"/>
      <c r="F86" s="8"/>
      <c r="G86" s="9"/>
      <c r="H86" s="27" t="s">
        <v>347</v>
      </c>
      <c r="I86" s="9"/>
      <c r="J86" s="24">
        <v>1302000</v>
      </c>
      <c r="K86" s="1" t="s">
        <v>39</v>
      </c>
      <c r="L86" s="8"/>
      <c r="M86" s="8"/>
      <c r="N86" s="8"/>
    </row>
    <row r="87" spans="1:14" x14ac:dyDescent="0.3">
      <c r="A87" s="9"/>
      <c r="B87" s="139" t="s">
        <v>242</v>
      </c>
      <c r="C87" s="12"/>
      <c r="D87" s="9" t="s">
        <v>254</v>
      </c>
      <c r="E87" s="8"/>
      <c r="F87" s="8"/>
      <c r="G87" s="9"/>
      <c r="H87" s="9"/>
      <c r="I87" s="9"/>
      <c r="J87" s="8"/>
      <c r="K87" s="8"/>
      <c r="L87" s="8"/>
      <c r="M87" s="8"/>
      <c r="N87" s="8"/>
    </row>
    <row r="88" spans="1:14" x14ac:dyDescent="0.3">
      <c r="A88" s="9"/>
      <c r="B88" s="139" t="s">
        <v>243</v>
      </c>
      <c r="C88" s="12"/>
      <c r="D88" s="9"/>
      <c r="E88" s="9"/>
      <c r="F88" s="9"/>
      <c r="G88" s="27"/>
      <c r="H88" s="9"/>
      <c r="I88" s="9"/>
      <c r="J88" s="9"/>
      <c r="K88" s="9"/>
      <c r="L88" s="9" t="s">
        <v>77</v>
      </c>
      <c r="M88" s="9" t="s">
        <v>77</v>
      </c>
      <c r="N88" s="9" t="s">
        <v>77</v>
      </c>
    </row>
    <row r="89" spans="1:14" x14ac:dyDescent="0.3">
      <c r="A89" s="9"/>
      <c r="B89" s="139" t="s">
        <v>244</v>
      </c>
      <c r="C89" s="12"/>
      <c r="D89" s="9"/>
      <c r="E89" s="8"/>
      <c r="F89" s="8"/>
      <c r="G89" s="9"/>
      <c r="H89" s="9"/>
      <c r="I89" s="9"/>
      <c r="J89" s="8"/>
      <c r="K89" s="8"/>
      <c r="L89" s="8"/>
      <c r="M89" s="8"/>
      <c r="N89" s="8"/>
    </row>
    <row r="90" spans="1:14" x14ac:dyDescent="0.3">
      <c r="A90" s="9"/>
      <c r="B90" s="139" t="s">
        <v>157</v>
      </c>
      <c r="C90" s="12"/>
      <c r="D90" s="9"/>
      <c r="E90" s="8"/>
      <c r="F90" s="8"/>
      <c r="G90" s="9"/>
      <c r="H90" s="9"/>
      <c r="I90" s="9"/>
      <c r="J90" s="8"/>
      <c r="K90" s="8"/>
      <c r="L90" s="8"/>
      <c r="M90" s="8"/>
      <c r="N90" s="8"/>
    </row>
    <row r="91" spans="1:14" x14ac:dyDescent="0.3">
      <c r="A91" s="9"/>
      <c r="B91" s="139"/>
      <c r="C91" s="12"/>
      <c r="D91" s="9"/>
      <c r="E91" s="8"/>
      <c r="F91" s="8"/>
      <c r="G91" s="9"/>
      <c r="H91" s="9"/>
      <c r="I91" s="9"/>
      <c r="J91" s="8"/>
      <c r="K91" s="8"/>
      <c r="L91" s="8"/>
      <c r="M91" s="8"/>
      <c r="N91" s="8"/>
    </row>
    <row r="92" spans="1:14" x14ac:dyDescent="0.3">
      <c r="A92" s="3"/>
      <c r="B92" s="139"/>
      <c r="C92" s="13"/>
      <c r="D92" s="2"/>
      <c r="E92" s="2"/>
      <c r="F92" s="2"/>
      <c r="G92" s="3"/>
      <c r="H92" s="3"/>
      <c r="I92" s="3"/>
      <c r="J92" s="2"/>
      <c r="K92" s="2"/>
      <c r="L92" s="2"/>
      <c r="M92" s="2"/>
      <c r="N92" s="2"/>
    </row>
    <row r="93" spans="1:14" x14ac:dyDescent="0.3">
      <c r="A93" s="214" t="s">
        <v>18</v>
      </c>
      <c r="B93" s="215"/>
      <c r="C93" s="16">
        <f>SUM(C79:C92)</f>
        <v>2604000</v>
      </c>
      <c r="D93" s="17" t="s">
        <v>77</v>
      </c>
      <c r="E93" s="17" t="s">
        <v>77</v>
      </c>
      <c r="F93" s="17" t="s">
        <v>77</v>
      </c>
      <c r="G93" s="17" t="s">
        <v>77</v>
      </c>
      <c r="H93" s="17">
        <v>2</v>
      </c>
      <c r="I93" s="17" t="s">
        <v>77</v>
      </c>
      <c r="J93" s="88">
        <f>J86+J79</f>
        <v>2604000</v>
      </c>
      <c r="K93" s="17" t="s">
        <v>77</v>
      </c>
      <c r="L93" s="17" t="s">
        <v>77</v>
      </c>
      <c r="M93" s="17" t="s">
        <v>77</v>
      </c>
      <c r="N93" s="17" t="s">
        <v>77</v>
      </c>
    </row>
    <row r="94" spans="1:14" x14ac:dyDescent="0.3">
      <c r="A94" s="15"/>
      <c r="B94" s="15"/>
      <c r="C94" s="20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</row>
    <row r="95" spans="1:14" x14ac:dyDescent="0.3">
      <c r="A95" s="15"/>
      <c r="B95" s="15"/>
      <c r="C95" s="20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</row>
    <row r="97" spans="1:14" s="19" customFormat="1" x14ac:dyDescent="0.3">
      <c r="A97" s="206" t="s">
        <v>416</v>
      </c>
      <c r="B97" s="206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</row>
    <row r="98" spans="1:14" s="19" customFormat="1" x14ac:dyDescent="0.3">
      <c r="A98" s="206" t="s">
        <v>417</v>
      </c>
      <c r="B98" s="206"/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</row>
    <row r="99" spans="1:14" s="19" customFormat="1" x14ac:dyDescent="0.3">
      <c r="A99" s="206" t="s">
        <v>445</v>
      </c>
      <c r="B99" s="206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</row>
    <row r="100" spans="1:14" x14ac:dyDescent="0.3">
      <c r="A100" s="218" t="s">
        <v>17</v>
      </c>
      <c r="B100" s="218"/>
      <c r="C100" s="218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</row>
    <row r="101" spans="1:14" ht="42" customHeight="1" x14ac:dyDescent="0.3">
      <c r="A101" s="212" t="s">
        <v>1</v>
      </c>
      <c r="B101" s="212" t="s">
        <v>68</v>
      </c>
      <c r="C101" s="210" t="s">
        <v>3</v>
      </c>
      <c r="D101" s="212" t="s">
        <v>12</v>
      </c>
      <c r="E101" s="212" t="s">
        <v>13</v>
      </c>
      <c r="F101" s="212" t="s">
        <v>14</v>
      </c>
      <c r="G101" s="207" t="s">
        <v>84</v>
      </c>
      <c r="H101" s="208"/>
      <c r="I101" s="209"/>
      <c r="J101" s="212" t="s">
        <v>7</v>
      </c>
      <c r="K101" s="212" t="s">
        <v>8</v>
      </c>
      <c r="L101" s="212" t="s">
        <v>9</v>
      </c>
      <c r="M101" s="212" t="s">
        <v>10</v>
      </c>
      <c r="N101" s="216" t="s">
        <v>11</v>
      </c>
    </row>
    <row r="102" spans="1:14" ht="72.75" customHeight="1" x14ac:dyDescent="0.3">
      <c r="A102" s="213"/>
      <c r="B102" s="213"/>
      <c r="C102" s="211"/>
      <c r="D102" s="213"/>
      <c r="E102" s="213"/>
      <c r="F102" s="213"/>
      <c r="G102" s="4" t="s">
        <v>4</v>
      </c>
      <c r="H102" s="4" t="s">
        <v>5</v>
      </c>
      <c r="I102" s="4" t="s">
        <v>6</v>
      </c>
      <c r="J102" s="213"/>
      <c r="K102" s="213"/>
      <c r="L102" s="213"/>
      <c r="M102" s="213"/>
      <c r="N102" s="217"/>
    </row>
    <row r="103" spans="1:14" x14ac:dyDescent="0.3">
      <c r="A103" s="1">
        <v>1</v>
      </c>
      <c r="B103" s="171" t="s">
        <v>424</v>
      </c>
      <c r="C103" s="11">
        <v>171200</v>
      </c>
      <c r="D103" s="1" t="s">
        <v>253</v>
      </c>
      <c r="E103" s="1"/>
      <c r="F103" s="1"/>
      <c r="G103" s="23"/>
      <c r="H103" s="23" t="s">
        <v>347</v>
      </c>
      <c r="I103" s="1"/>
      <c r="J103" s="1" t="s">
        <v>77</v>
      </c>
      <c r="K103" s="1" t="s">
        <v>42</v>
      </c>
      <c r="L103" s="1" t="s">
        <v>77</v>
      </c>
      <c r="M103" s="1" t="s">
        <v>77</v>
      </c>
      <c r="N103" s="1" t="s">
        <v>305</v>
      </c>
    </row>
    <row r="104" spans="1:14" x14ac:dyDescent="0.3">
      <c r="A104" s="9"/>
      <c r="B104" s="172" t="s">
        <v>425</v>
      </c>
      <c r="C104" s="12"/>
      <c r="D104" s="9" t="s">
        <v>259</v>
      </c>
      <c r="E104" s="8"/>
      <c r="F104" s="8"/>
      <c r="G104" s="9"/>
      <c r="H104" s="9"/>
      <c r="I104" s="9"/>
      <c r="J104" s="8"/>
      <c r="K104" s="8"/>
      <c r="L104" s="8"/>
      <c r="M104" s="8"/>
      <c r="N104" s="9" t="s">
        <v>306</v>
      </c>
    </row>
    <row r="105" spans="1:14" x14ac:dyDescent="0.3">
      <c r="A105" s="9"/>
      <c r="B105" s="172" t="s">
        <v>272</v>
      </c>
      <c r="C105" s="12"/>
      <c r="D105" s="9"/>
      <c r="E105" s="8"/>
      <c r="F105" s="8"/>
      <c r="G105" s="9"/>
      <c r="H105" s="9"/>
      <c r="I105" s="9"/>
      <c r="J105" s="8"/>
      <c r="K105" s="8"/>
      <c r="L105" s="8"/>
      <c r="M105" s="8"/>
      <c r="N105" s="8"/>
    </row>
    <row r="106" spans="1:14" x14ac:dyDescent="0.3">
      <c r="A106" s="3"/>
      <c r="B106" s="146"/>
      <c r="C106" s="13"/>
      <c r="D106" s="3"/>
      <c r="E106" s="3"/>
      <c r="F106" s="3"/>
      <c r="G106" s="153"/>
      <c r="H106" s="3"/>
      <c r="I106" s="3"/>
      <c r="J106" s="3"/>
      <c r="K106" s="3"/>
      <c r="L106" s="3"/>
      <c r="M106" s="3"/>
      <c r="N106" s="3"/>
    </row>
    <row r="107" spans="1:14" x14ac:dyDescent="0.3">
      <c r="A107" s="9">
        <v>2</v>
      </c>
      <c r="B107" s="172" t="s">
        <v>418</v>
      </c>
      <c r="C107" s="12">
        <v>1622200</v>
      </c>
      <c r="D107" s="1" t="s">
        <v>253</v>
      </c>
      <c r="E107" s="1"/>
      <c r="F107" s="1"/>
      <c r="G107" s="23"/>
      <c r="H107" s="23" t="s">
        <v>347</v>
      </c>
      <c r="I107" s="1"/>
      <c r="J107" s="1" t="s">
        <v>77</v>
      </c>
      <c r="K107" s="1" t="s">
        <v>42</v>
      </c>
      <c r="L107" s="1" t="s">
        <v>77</v>
      </c>
      <c r="M107" s="1" t="s">
        <v>77</v>
      </c>
      <c r="N107" s="1" t="s">
        <v>305</v>
      </c>
    </row>
    <row r="108" spans="1:14" x14ac:dyDescent="0.3">
      <c r="A108" s="9"/>
      <c r="B108" s="172" t="s">
        <v>419</v>
      </c>
      <c r="C108" s="12"/>
      <c r="D108" s="9" t="s">
        <v>259</v>
      </c>
      <c r="E108" s="8"/>
      <c r="F108" s="8"/>
      <c r="G108" s="9"/>
      <c r="H108" s="9"/>
      <c r="I108" s="9"/>
      <c r="J108" s="8"/>
      <c r="K108" s="8"/>
      <c r="L108" s="8"/>
      <c r="M108" s="8"/>
      <c r="N108" s="9" t="s">
        <v>306</v>
      </c>
    </row>
    <row r="109" spans="1:14" x14ac:dyDescent="0.3">
      <c r="A109" s="9"/>
      <c r="B109" s="172" t="s">
        <v>272</v>
      </c>
      <c r="C109" s="12"/>
      <c r="D109" s="9"/>
      <c r="E109" s="8"/>
      <c r="F109" s="8"/>
      <c r="G109" s="9"/>
      <c r="H109" s="9"/>
      <c r="I109" s="9"/>
      <c r="J109" s="8"/>
      <c r="K109" s="8"/>
      <c r="L109" s="8"/>
      <c r="M109" s="8"/>
      <c r="N109" s="8"/>
    </row>
    <row r="110" spans="1:14" x14ac:dyDescent="0.3">
      <c r="A110" s="3"/>
      <c r="B110" s="173"/>
      <c r="C110" s="13"/>
      <c r="D110" s="3"/>
      <c r="E110" s="3"/>
      <c r="F110" s="3"/>
      <c r="G110" s="153"/>
      <c r="H110" s="3"/>
      <c r="I110" s="3"/>
      <c r="J110" s="3"/>
      <c r="K110" s="3"/>
      <c r="L110" s="3"/>
      <c r="M110" s="3"/>
      <c r="N110" s="3"/>
    </row>
    <row r="111" spans="1:14" x14ac:dyDescent="0.3">
      <c r="A111" s="9">
        <v>3</v>
      </c>
      <c r="B111" s="172" t="s">
        <v>420</v>
      </c>
      <c r="C111" s="12">
        <v>993000</v>
      </c>
      <c r="D111" s="1" t="s">
        <v>253</v>
      </c>
      <c r="E111" s="1"/>
      <c r="F111" s="1"/>
      <c r="G111" s="23"/>
      <c r="H111" s="1"/>
      <c r="I111" s="1"/>
      <c r="J111" s="1" t="s">
        <v>77</v>
      </c>
      <c r="K111" s="1" t="s">
        <v>42</v>
      </c>
      <c r="L111" s="1" t="s">
        <v>77</v>
      </c>
      <c r="M111" s="1" t="s">
        <v>77</v>
      </c>
      <c r="N111" s="1" t="s">
        <v>305</v>
      </c>
    </row>
    <row r="112" spans="1:14" x14ac:dyDescent="0.3">
      <c r="A112" s="9"/>
      <c r="B112" s="172" t="s">
        <v>421</v>
      </c>
      <c r="C112" s="12"/>
      <c r="D112" s="9" t="s">
        <v>259</v>
      </c>
      <c r="E112" s="8"/>
      <c r="F112" s="8"/>
      <c r="G112" s="9"/>
      <c r="H112" s="27" t="s">
        <v>347</v>
      </c>
      <c r="I112" s="9"/>
      <c r="J112" s="8"/>
      <c r="K112" s="8"/>
      <c r="L112" s="8"/>
      <c r="M112" s="8"/>
      <c r="N112" s="9" t="s">
        <v>306</v>
      </c>
    </row>
    <row r="113" spans="1:14" x14ac:dyDescent="0.3">
      <c r="A113" s="9"/>
      <c r="B113" s="172" t="s">
        <v>272</v>
      </c>
      <c r="C113" s="12"/>
      <c r="D113" s="9"/>
      <c r="E113" s="8"/>
      <c r="F113" s="8"/>
      <c r="G113" s="9"/>
      <c r="H113" s="9"/>
      <c r="I113" s="9"/>
      <c r="J113" s="8"/>
      <c r="K113" s="8"/>
      <c r="L113" s="8"/>
      <c r="M113" s="8"/>
      <c r="N113" s="8"/>
    </row>
    <row r="114" spans="1:14" x14ac:dyDescent="0.3">
      <c r="A114" s="3"/>
      <c r="B114" s="146"/>
      <c r="C114" s="13"/>
      <c r="D114" s="3"/>
      <c r="E114" s="3"/>
      <c r="F114" s="3"/>
      <c r="G114" s="153"/>
      <c r="H114" s="3"/>
      <c r="I114" s="3"/>
      <c r="J114" s="3"/>
      <c r="K114" s="3"/>
      <c r="L114" s="3"/>
      <c r="M114" s="3"/>
      <c r="N114" s="3"/>
    </row>
    <row r="115" spans="1:14" x14ac:dyDescent="0.3">
      <c r="A115" s="9">
        <v>4</v>
      </c>
      <c r="B115" s="172" t="s">
        <v>422</v>
      </c>
      <c r="C115" s="12">
        <v>11000000</v>
      </c>
      <c r="D115" s="9" t="s">
        <v>253</v>
      </c>
      <c r="E115" s="9"/>
      <c r="F115" s="9"/>
      <c r="G115" s="27"/>
      <c r="H115" s="27" t="s">
        <v>347</v>
      </c>
      <c r="I115" s="9"/>
      <c r="J115" s="9" t="s">
        <v>77</v>
      </c>
      <c r="K115" s="1" t="s">
        <v>42</v>
      </c>
      <c r="L115" s="1" t="s">
        <v>77</v>
      </c>
      <c r="M115" s="1" t="s">
        <v>77</v>
      </c>
      <c r="N115" s="1" t="s">
        <v>305</v>
      </c>
    </row>
    <row r="116" spans="1:14" x14ac:dyDescent="0.3">
      <c r="A116" s="9"/>
      <c r="B116" s="172" t="s">
        <v>423</v>
      </c>
      <c r="C116" s="12"/>
      <c r="D116" s="9" t="s">
        <v>256</v>
      </c>
      <c r="E116" s="9"/>
      <c r="F116" s="9"/>
      <c r="G116" s="27"/>
      <c r="H116" s="9"/>
      <c r="I116" s="9"/>
      <c r="J116" s="9"/>
      <c r="K116" s="8"/>
      <c r="L116" s="8"/>
      <c r="M116" s="8"/>
      <c r="N116" s="9" t="s">
        <v>306</v>
      </c>
    </row>
    <row r="117" spans="1:14" x14ac:dyDescent="0.3">
      <c r="A117" s="9"/>
      <c r="B117" s="172" t="s">
        <v>282</v>
      </c>
      <c r="C117" s="12"/>
      <c r="D117" s="9"/>
      <c r="E117" s="9"/>
      <c r="F117" s="9"/>
      <c r="G117" s="27"/>
      <c r="H117" s="9"/>
      <c r="I117" s="9"/>
      <c r="J117" s="9"/>
      <c r="K117" s="9"/>
      <c r="L117" s="9"/>
      <c r="M117" s="9"/>
      <c r="N117" s="9"/>
    </row>
    <row r="118" spans="1:14" x14ac:dyDescent="0.3">
      <c r="A118" s="9"/>
      <c r="B118" s="139"/>
      <c r="C118" s="12"/>
      <c r="D118" s="9"/>
      <c r="E118" s="8"/>
      <c r="F118" s="8"/>
      <c r="G118" s="9"/>
      <c r="H118" s="9"/>
      <c r="I118" s="9"/>
      <c r="J118" s="8"/>
      <c r="K118" s="8"/>
      <c r="L118" s="8"/>
      <c r="M118" s="8"/>
      <c r="N118" s="8"/>
    </row>
    <row r="119" spans="1:14" x14ac:dyDescent="0.3">
      <c r="A119" s="3"/>
      <c r="B119" s="139"/>
      <c r="C119" s="13"/>
      <c r="D119" s="2"/>
      <c r="E119" s="2"/>
      <c r="F119" s="2"/>
      <c r="G119" s="3"/>
      <c r="H119" s="3"/>
      <c r="I119" s="3"/>
      <c r="J119" s="2"/>
      <c r="K119" s="2"/>
      <c r="L119" s="2"/>
      <c r="M119" s="2"/>
      <c r="N119" s="2"/>
    </row>
    <row r="120" spans="1:14" x14ac:dyDescent="0.3">
      <c r="A120" s="214" t="s">
        <v>18</v>
      </c>
      <c r="B120" s="215"/>
      <c r="C120" s="16">
        <f>SUM(C103:C119)</f>
        <v>13786400</v>
      </c>
      <c r="D120" s="17" t="s">
        <v>77</v>
      </c>
      <c r="E120" s="17" t="s">
        <v>77</v>
      </c>
      <c r="F120" s="17" t="s">
        <v>77</v>
      </c>
      <c r="G120" s="17" t="s">
        <v>77</v>
      </c>
      <c r="H120" s="17">
        <v>4</v>
      </c>
      <c r="I120" s="17" t="s">
        <v>77</v>
      </c>
      <c r="J120" s="17" t="s">
        <v>77</v>
      </c>
      <c r="K120" s="17" t="s">
        <v>77</v>
      </c>
      <c r="L120" s="17" t="s">
        <v>77</v>
      </c>
      <c r="M120" s="17" t="s">
        <v>77</v>
      </c>
      <c r="N120" s="17" t="s">
        <v>77</v>
      </c>
    </row>
    <row r="121" spans="1:14" s="19" customFormat="1" x14ac:dyDescent="0.3">
      <c r="A121" s="206" t="s">
        <v>70</v>
      </c>
      <c r="B121" s="206"/>
      <c r="C121" s="206"/>
      <c r="D121" s="206"/>
      <c r="E121" s="206"/>
      <c r="F121" s="206"/>
      <c r="G121" s="206"/>
      <c r="H121" s="206"/>
      <c r="I121" s="206"/>
      <c r="J121" s="206"/>
      <c r="K121" s="206"/>
      <c r="L121" s="206"/>
      <c r="M121" s="206"/>
      <c r="N121" s="206"/>
    </row>
    <row r="122" spans="1:14" s="19" customFormat="1" x14ac:dyDescent="0.3">
      <c r="A122" s="206" t="s">
        <v>71</v>
      </c>
      <c r="B122" s="206"/>
      <c r="C122" s="206"/>
      <c r="D122" s="206"/>
      <c r="E122" s="206"/>
      <c r="F122" s="206"/>
      <c r="G122" s="206"/>
      <c r="H122" s="206"/>
      <c r="I122" s="206"/>
      <c r="J122" s="206"/>
      <c r="K122" s="206"/>
      <c r="L122" s="206"/>
      <c r="M122" s="206"/>
      <c r="N122" s="206"/>
    </row>
    <row r="123" spans="1:14" s="19" customFormat="1" x14ac:dyDescent="0.3">
      <c r="A123" s="206" t="s">
        <v>27</v>
      </c>
      <c r="B123" s="206"/>
      <c r="C123" s="206"/>
      <c r="D123" s="206"/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</row>
    <row r="124" spans="1:14" x14ac:dyDescent="0.3">
      <c r="A124" s="218" t="s">
        <v>17</v>
      </c>
      <c r="B124" s="218"/>
      <c r="C124" s="218"/>
      <c r="D124" s="218"/>
      <c r="E124" s="218"/>
      <c r="F124" s="218"/>
      <c r="G124" s="218"/>
      <c r="H124" s="218"/>
      <c r="I124" s="218"/>
      <c r="J124" s="218"/>
      <c r="K124" s="218"/>
      <c r="L124" s="218"/>
      <c r="M124" s="218"/>
      <c r="N124" s="218"/>
    </row>
    <row r="125" spans="1:14" ht="42" customHeight="1" x14ac:dyDescent="0.3">
      <c r="A125" s="212" t="s">
        <v>1</v>
      </c>
      <c r="B125" s="212" t="s">
        <v>68</v>
      </c>
      <c r="C125" s="210" t="s">
        <v>3</v>
      </c>
      <c r="D125" s="212" t="s">
        <v>12</v>
      </c>
      <c r="E125" s="212" t="s">
        <v>13</v>
      </c>
      <c r="F125" s="212" t="s">
        <v>14</v>
      </c>
      <c r="G125" s="207" t="s">
        <v>84</v>
      </c>
      <c r="H125" s="208"/>
      <c r="I125" s="209"/>
      <c r="J125" s="212" t="s">
        <v>7</v>
      </c>
      <c r="K125" s="212" t="s">
        <v>8</v>
      </c>
      <c r="L125" s="212" t="s">
        <v>9</v>
      </c>
      <c r="M125" s="212" t="s">
        <v>10</v>
      </c>
      <c r="N125" s="216" t="s">
        <v>11</v>
      </c>
    </row>
    <row r="126" spans="1:14" ht="72.75" customHeight="1" x14ac:dyDescent="0.3">
      <c r="A126" s="213"/>
      <c r="B126" s="213"/>
      <c r="C126" s="211"/>
      <c r="D126" s="213"/>
      <c r="E126" s="213"/>
      <c r="F126" s="213"/>
      <c r="G126" s="4" t="s">
        <v>4</v>
      </c>
      <c r="H126" s="4" t="s">
        <v>5</v>
      </c>
      <c r="I126" s="4" t="s">
        <v>6</v>
      </c>
      <c r="J126" s="213"/>
      <c r="K126" s="213"/>
      <c r="L126" s="213"/>
      <c r="M126" s="213"/>
      <c r="N126" s="217"/>
    </row>
    <row r="127" spans="1:14" x14ac:dyDescent="0.3">
      <c r="A127" s="1">
        <v>1</v>
      </c>
      <c r="B127" s="142" t="s">
        <v>245</v>
      </c>
      <c r="C127" s="11">
        <v>199000</v>
      </c>
      <c r="D127" s="1" t="s">
        <v>253</v>
      </c>
      <c r="E127" s="1"/>
      <c r="F127" s="1"/>
      <c r="G127" s="23"/>
      <c r="H127" s="23" t="s">
        <v>347</v>
      </c>
      <c r="I127" s="1"/>
      <c r="J127" s="12">
        <v>199000</v>
      </c>
      <c r="K127" s="1" t="s">
        <v>39</v>
      </c>
      <c r="L127" s="1" t="s">
        <v>77</v>
      </c>
      <c r="M127" s="1" t="s">
        <v>77</v>
      </c>
      <c r="N127" s="1" t="s">
        <v>77</v>
      </c>
    </row>
    <row r="128" spans="1:14" x14ac:dyDescent="0.3">
      <c r="A128" s="9"/>
      <c r="B128" s="139" t="s">
        <v>246</v>
      </c>
      <c r="C128" s="12"/>
      <c r="D128" s="9" t="s">
        <v>254</v>
      </c>
      <c r="E128" s="8"/>
      <c r="F128" s="8"/>
      <c r="G128" s="9"/>
      <c r="H128" s="9"/>
      <c r="I128" s="9"/>
      <c r="J128" s="12"/>
      <c r="K128" s="8"/>
      <c r="L128" s="8"/>
      <c r="M128" s="8"/>
      <c r="N128" s="8"/>
    </row>
    <row r="129" spans="1:14" x14ac:dyDescent="0.3">
      <c r="A129" s="9"/>
      <c r="B129" s="139" t="s">
        <v>247</v>
      </c>
      <c r="C129" s="12"/>
      <c r="D129" s="9"/>
      <c r="E129" s="8"/>
      <c r="F129" s="8"/>
      <c r="G129" s="9"/>
      <c r="H129" s="9"/>
      <c r="I129" s="9"/>
      <c r="J129" s="12"/>
      <c r="K129" s="8"/>
      <c r="L129" s="8"/>
      <c r="M129" s="8"/>
      <c r="N129" s="8"/>
    </row>
    <row r="130" spans="1:14" x14ac:dyDescent="0.3">
      <c r="A130" s="9"/>
      <c r="B130" s="139" t="s">
        <v>248</v>
      </c>
      <c r="C130" s="12"/>
      <c r="D130" s="9"/>
      <c r="E130" s="8"/>
      <c r="F130" s="8"/>
      <c r="G130" s="9"/>
      <c r="H130" s="9"/>
      <c r="I130" s="9"/>
      <c r="J130" s="12"/>
      <c r="K130" s="8"/>
      <c r="L130" s="8"/>
      <c r="M130" s="8"/>
      <c r="N130" s="8"/>
    </row>
    <row r="131" spans="1:14" x14ac:dyDescent="0.3">
      <c r="A131" s="9"/>
      <c r="B131" s="139" t="s">
        <v>249</v>
      </c>
      <c r="C131" s="12"/>
      <c r="D131" s="9"/>
      <c r="E131" s="8"/>
      <c r="F131" s="8"/>
      <c r="G131" s="9"/>
      <c r="H131" s="9"/>
      <c r="I131" s="9"/>
      <c r="J131" s="12"/>
      <c r="K131" s="8"/>
      <c r="L131" s="8"/>
      <c r="M131" s="8"/>
      <c r="N131" s="8"/>
    </row>
    <row r="132" spans="1:14" x14ac:dyDescent="0.3">
      <c r="A132" s="9"/>
      <c r="B132" s="139" t="s">
        <v>250</v>
      </c>
      <c r="C132" s="12"/>
      <c r="D132" s="9"/>
      <c r="E132" s="9"/>
      <c r="F132" s="9"/>
      <c r="G132" s="27"/>
      <c r="H132" s="9"/>
      <c r="I132" s="9"/>
      <c r="J132" s="12"/>
      <c r="K132" s="9"/>
      <c r="L132" s="9"/>
      <c r="M132" s="9"/>
      <c r="N132" s="9"/>
    </row>
    <row r="133" spans="1:14" x14ac:dyDescent="0.3">
      <c r="A133" s="9"/>
      <c r="B133" s="139"/>
      <c r="C133" s="12"/>
      <c r="D133" s="9"/>
      <c r="E133" s="9"/>
      <c r="F133" s="9"/>
      <c r="G133" s="27"/>
      <c r="H133" s="9"/>
      <c r="I133" s="9"/>
      <c r="J133" s="12"/>
      <c r="K133" s="9"/>
      <c r="L133" s="9"/>
      <c r="M133" s="9"/>
      <c r="N133" s="9"/>
    </row>
    <row r="134" spans="1:14" x14ac:dyDescent="0.3">
      <c r="A134" s="9"/>
      <c r="B134" s="139"/>
      <c r="C134" s="12"/>
      <c r="D134" s="9"/>
      <c r="E134" s="9"/>
      <c r="F134" s="9"/>
      <c r="G134" s="27"/>
      <c r="H134" s="9"/>
      <c r="I134" s="9"/>
      <c r="J134" s="12"/>
      <c r="K134" s="9"/>
      <c r="L134" s="9"/>
      <c r="M134" s="9"/>
      <c r="N134" s="9"/>
    </row>
    <row r="135" spans="1:14" x14ac:dyDescent="0.3">
      <c r="A135" s="3"/>
      <c r="B135" s="2"/>
      <c r="C135" s="13"/>
      <c r="D135" s="3"/>
      <c r="E135" s="2"/>
      <c r="F135" s="2"/>
      <c r="G135" s="3"/>
      <c r="H135" s="3"/>
      <c r="I135" s="3"/>
      <c r="J135" s="13"/>
      <c r="K135" s="2"/>
      <c r="L135" s="2"/>
      <c r="M135" s="2"/>
      <c r="N135" s="2"/>
    </row>
    <row r="136" spans="1:14" x14ac:dyDescent="0.3">
      <c r="A136" s="9">
        <v>2</v>
      </c>
      <c r="B136" s="142" t="s">
        <v>245</v>
      </c>
      <c r="C136" s="12">
        <v>199000</v>
      </c>
      <c r="D136" s="1" t="s">
        <v>253</v>
      </c>
      <c r="E136" s="8"/>
      <c r="F136" s="8"/>
      <c r="G136" s="9"/>
      <c r="H136" s="27" t="s">
        <v>347</v>
      </c>
      <c r="I136" s="9"/>
      <c r="J136" s="12">
        <v>199000</v>
      </c>
      <c r="K136" s="1" t="s">
        <v>39</v>
      </c>
      <c r="L136" s="8"/>
      <c r="M136" s="8"/>
      <c r="N136" s="8"/>
    </row>
    <row r="137" spans="1:14" x14ac:dyDescent="0.3">
      <c r="A137" s="9"/>
      <c r="B137" s="139" t="s">
        <v>246</v>
      </c>
      <c r="C137" s="12"/>
      <c r="D137" s="9" t="s">
        <v>254</v>
      </c>
      <c r="E137" s="9"/>
      <c r="F137" s="9"/>
      <c r="G137" s="27"/>
      <c r="H137" s="9"/>
      <c r="I137" s="9"/>
      <c r="J137" s="12"/>
      <c r="K137" s="9"/>
      <c r="L137" s="9"/>
      <c r="M137" s="9"/>
      <c r="N137" s="9"/>
    </row>
    <row r="138" spans="1:14" x14ac:dyDescent="0.3">
      <c r="A138" s="9"/>
      <c r="B138" s="139" t="s">
        <v>247</v>
      </c>
      <c r="C138" s="12"/>
      <c r="D138" s="9"/>
      <c r="E138" s="8"/>
      <c r="F138" s="8"/>
      <c r="G138" s="9"/>
      <c r="H138" s="9"/>
      <c r="I138" s="9"/>
      <c r="J138" s="12"/>
      <c r="K138" s="8"/>
      <c r="L138" s="8"/>
      <c r="M138" s="8"/>
      <c r="N138" s="8"/>
    </row>
    <row r="139" spans="1:14" x14ac:dyDescent="0.3">
      <c r="A139" s="9"/>
      <c r="B139" s="139" t="s">
        <v>248</v>
      </c>
      <c r="C139" s="12"/>
      <c r="D139" s="9"/>
      <c r="E139" s="9"/>
      <c r="F139" s="9"/>
      <c r="G139" s="27"/>
      <c r="H139" s="9"/>
      <c r="I139" s="9"/>
      <c r="J139" s="12"/>
      <c r="K139" s="9"/>
      <c r="L139" s="9"/>
      <c r="M139" s="9"/>
      <c r="N139" s="9"/>
    </row>
    <row r="140" spans="1:14" x14ac:dyDescent="0.3">
      <c r="A140" s="9"/>
      <c r="B140" s="139" t="s">
        <v>249</v>
      </c>
      <c r="C140" s="12"/>
      <c r="D140" s="9"/>
      <c r="E140" s="8"/>
      <c r="F140" s="8"/>
      <c r="G140" s="9"/>
      <c r="H140" s="9"/>
      <c r="I140" s="9"/>
      <c r="J140" s="12"/>
      <c r="K140" s="8"/>
      <c r="L140" s="8"/>
      <c r="M140" s="8"/>
      <c r="N140" s="8"/>
    </row>
    <row r="141" spans="1:14" x14ac:dyDescent="0.3">
      <c r="A141" s="9"/>
      <c r="B141" s="139" t="s">
        <v>251</v>
      </c>
      <c r="C141" s="12"/>
      <c r="D141" s="9"/>
      <c r="E141" s="9"/>
      <c r="F141" s="9"/>
      <c r="G141" s="27"/>
      <c r="H141" s="9"/>
      <c r="I141" s="9"/>
      <c r="J141" s="12"/>
      <c r="K141" s="9"/>
      <c r="L141" s="9"/>
      <c r="M141" s="9"/>
      <c r="N141" s="9"/>
    </row>
    <row r="142" spans="1:14" x14ac:dyDescent="0.3">
      <c r="A142" s="9"/>
      <c r="B142" s="139"/>
      <c r="C142" s="12"/>
      <c r="D142" s="9"/>
      <c r="E142" s="9"/>
      <c r="F142" s="9"/>
      <c r="G142" s="27"/>
      <c r="H142" s="9"/>
      <c r="I142" s="9"/>
      <c r="J142" s="12"/>
      <c r="K142" s="9"/>
      <c r="L142" s="9"/>
      <c r="M142" s="9"/>
      <c r="N142" s="9"/>
    </row>
    <row r="143" spans="1:14" x14ac:dyDescent="0.3">
      <c r="A143" s="9"/>
      <c r="B143" s="139"/>
      <c r="C143" s="12"/>
      <c r="D143" s="9"/>
      <c r="E143" s="9"/>
      <c r="F143" s="9"/>
      <c r="G143" s="27"/>
      <c r="H143" s="9"/>
      <c r="I143" s="9"/>
      <c r="J143" s="12"/>
      <c r="K143" s="9"/>
      <c r="L143" s="9"/>
      <c r="M143" s="9"/>
      <c r="N143" s="9"/>
    </row>
    <row r="144" spans="1:14" x14ac:dyDescent="0.3">
      <c r="A144" s="3"/>
      <c r="B144" s="2"/>
      <c r="C144" s="13"/>
      <c r="D144" s="3"/>
      <c r="E144" s="2"/>
      <c r="F144" s="2"/>
      <c r="G144" s="3"/>
      <c r="H144" s="3"/>
      <c r="I144" s="3"/>
      <c r="J144" s="13"/>
      <c r="K144" s="2"/>
      <c r="L144" s="2"/>
      <c r="M144" s="2"/>
      <c r="N144" s="2"/>
    </row>
    <row r="145" spans="1:14" ht="42" customHeight="1" x14ac:dyDescent="0.3">
      <c r="A145" s="212" t="s">
        <v>1</v>
      </c>
      <c r="B145" s="212" t="s">
        <v>68</v>
      </c>
      <c r="C145" s="210" t="s">
        <v>3</v>
      </c>
      <c r="D145" s="212" t="s">
        <v>12</v>
      </c>
      <c r="E145" s="212" t="s">
        <v>13</v>
      </c>
      <c r="F145" s="212" t="s">
        <v>14</v>
      </c>
      <c r="G145" s="207" t="s">
        <v>84</v>
      </c>
      <c r="H145" s="208"/>
      <c r="I145" s="209"/>
      <c r="J145" s="212" t="s">
        <v>7</v>
      </c>
      <c r="K145" s="212" t="s">
        <v>8</v>
      </c>
      <c r="L145" s="212" t="s">
        <v>9</v>
      </c>
      <c r="M145" s="212" t="s">
        <v>10</v>
      </c>
      <c r="N145" s="216" t="s">
        <v>11</v>
      </c>
    </row>
    <row r="146" spans="1:14" ht="72.75" customHeight="1" x14ac:dyDescent="0.3">
      <c r="A146" s="213"/>
      <c r="B146" s="213"/>
      <c r="C146" s="211"/>
      <c r="D146" s="213"/>
      <c r="E146" s="213"/>
      <c r="F146" s="213"/>
      <c r="G146" s="4" t="s">
        <v>4</v>
      </c>
      <c r="H146" s="4" t="s">
        <v>5</v>
      </c>
      <c r="I146" s="4" t="s">
        <v>6</v>
      </c>
      <c r="J146" s="213"/>
      <c r="K146" s="213"/>
      <c r="L146" s="213"/>
      <c r="M146" s="213"/>
      <c r="N146" s="217"/>
    </row>
    <row r="147" spans="1:14" x14ac:dyDescent="0.3">
      <c r="A147" s="9">
        <v>3</v>
      </c>
      <c r="B147" s="142" t="s">
        <v>245</v>
      </c>
      <c r="C147" s="12">
        <v>199000</v>
      </c>
      <c r="D147" s="1" t="s">
        <v>253</v>
      </c>
      <c r="E147" s="8"/>
      <c r="F147" s="8"/>
      <c r="G147" s="9"/>
      <c r="H147" s="27" t="s">
        <v>347</v>
      </c>
      <c r="I147" s="9"/>
      <c r="J147" s="12">
        <v>199000</v>
      </c>
      <c r="K147" s="1" t="s">
        <v>39</v>
      </c>
      <c r="L147" s="8"/>
      <c r="M147" s="8"/>
      <c r="N147" s="8"/>
    </row>
    <row r="148" spans="1:14" x14ac:dyDescent="0.3">
      <c r="A148" s="9"/>
      <c r="B148" s="139" t="s">
        <v>246</v>
      </c>
      <c r="C148" s="12"/>
      <c r="D148" s="9" t="s">
        <v>254</v>
      </c>
      <c r="E148" s="9"/>
      <c r="F148" s="9"/>
      <c r="G148" s="27"/>
      <c r="H148" s="9"/>
      <c r="I148" s="9"/>
      <c r="J148" s="12"/>
      <c r="K148" s="9"/>
      <c r="L148" s="9"/>
      <c r="M148" s="9"/>
      <c r="N148" s="9"/>
    </row>
    <row r="149" spans="1:14" x14ac:dyDescent="0.3">
      <c r="A149" s="9"/>
      <c r="B149" s="139" t="s">
        <v>247</v>
      </c>
      <c r="C149" s="12"/>
      <c r="D149" s="9"/>
      <c r="E149" s="8"/>
      <c r="F149" s="8"/>
      <c r="G149" s="9"/>
      <c r="H149" s="9"/>
      <c r="I149" s="9"/>
      <c r="J149" s="12"/>
      <c r="K149" s="8"/>
      <c r="L149" s="8"/>
      <c r="M149" s="8"/>
      <c r="N149" s="8"/>
    </row>
    <row r="150" spans="1:14" s="21" customFormat="1" x14ac:dyDescent="0.3">
      <c r="A150" s="9"/>
      <c r="B150" s="139" t="s">
        <v>248</v>
      </c>
      <c r="C150" s="12"/>
      <c r="D150" s="9"/>
      <c r="E150" s="8"/>
      <c r="F150" s="8"/>
      <c r="G150" s="9"/>
      <c r="H150" s="9"/>
      <c r="I150" s="9"/>
      <c r="J150" s="12"/>
      <c r="K150" s="8"/>
      <c r="L150" s="8"/>
      <c r="M150" s="8"/>
      <c r="N150" s="8"/>
    </row>
    <row r="151" spans="1:14" x14ac:dyDescent="0.3">
      <c r="A151" s="9"/>
      <c r="B151" s="139" t="s">
        <v>249</v>
      </c>
      <c r="C151" s="12"/>
      <c r="D151" s="9"/>
      <c r="E151" s="9"/>
      <c r="F151" s="9"/>
      <c r="G151" s="27"/>
      <c r="H151" s="9"/>
      <c r="I151" s="9"/>
      <c r="J151" s="12"/>
      <c r="K151" s="9"/>
      <c r="L151" s="9"/>
      <c r="M151" s="9"/>
      <c r="N151" s="9"/>
    </row>
    <row r="152" spans="1:14" x14ac:dyDescent="0.3">
      <c r="A152" s="9"/>
      <c r="B152" s="139" t="s">
        <v>252</v>
      </c>
      <c r="C152" s="12"/>
      <c r="D152" s="9"/>
      <c r="E152" s="8"/>
      <c r="F152" s="8"/>
      <c r="G152" s="9"/>
      <c r="H152" s="9"/>
      <c r="I152" s="9"/>
      <c r="J152" s="12"/>
      <c r="K152" s="8"/>
      <c r="L152" s="8"/>
      <c r="M152" s="8"/>
      <c r="N152" s="8"/>
    </row>
    <row r="153" spans="1:14" x14ac:dyDescent="0.3">
      <c r="A153" s="9"/>
      <c r="B153" s="139" t="s">
        <v>157</v>
      </c>
      <c r="C153" s="12"/>
      <c r="D153" s="9"/>
      <c r="E153" s="8"/>
      <c r="F153" s="8"/>
      <c r="G153" s="9"/>
      <c r="H153" s="9"/>
      <c r="I153" s="9"/>
      <c r="J153" s="12"/>
      <c r="K153" s="8"/>
      <c r="L153" s="8"/>
      <c r="M153" s="8"/>
      <c r="N153" s="8"/>
    </row>
    <row r="154" spans="1:14" x14ac:dyDescent="0.3">
      <c r="A154" s="3"/>
      <c r="B154" s="2"/>
      <c r="C154" s="13"/>
      <c r="D154" s="3"/>
      <c r="E154" s="2"/>
      <c r="F154" s="2"/>
      <c r="G154" s="3"/>
      <c r="H154" s="3"/>
      <c r="I154" s="3"/>
      <c r="J154" s="13"/>
      <c r="K154" s="2"/>
      <c r="L154" s="2"/>
      <c r="M154" s="2"/>
      <c r="N154" s="2"/>
    </row>
    <row r="155" spans="1:14" x14ac:dyDescent="0.3">
      <c r="A155" s="9">
        <v>4</v>
      </c>
      <c r="B155" s="142" t="s">
        <v>245</v>
      </c>
      <c r="C155" s="12">
        <v>199000</v>
      </c>
      <c r="D155" s="9" t="s">
        <v>253</v>
      </c>
      <c r="E155" s="8"/>
      <c r="F155" s="8"/>
      <c r="G155" s="9"/>
      <c r="H155" s="27" t="s">
        <v>347</v>
      </c>
      <c r="I155" s="9"/>
      <c r="J155" s="12">
        <v>199000</v>
      </c>
      <c r="K155" s="1" t="s">
        <v>39</v>
      </c>
      <c r="L155" s="8"/>
      <c r="M155" s="8"/>
      <c r="N155" s="8"/>
    </row>
    <row r="156" spans="1:14" x14ac:dyDescent="0.3">
      <c r="A156" s="9"/>
      <c r="B156" s="139" t="s">
        <v>246</v>
      </c>
      <c r="C156" s="12"/>
      <c r="D156" s="9" t="s">
        <v>254</v>
      </c>
      <c r="E156" s="8"/>
      <c r="F156" s="8"/>
      <c r="G156" s="9"/>
      <c r="H156" s="9"/>
      <c r="I156" s="9"/>
      <c r="J156" s="12"/>
      <c r="K156" s="8"/>
      <c r="L156" s="8"/>
      <c r="M156" s="8"/>
      <c r="N156" s="8"/>
    </row>
    <row r="157" spans="1:14" x14ac:dyDescent="0.3">
      <c r="A157" s="9"/>
      <c r="B157" s="139" t="s">
        <v>247</v>
      </c>
      <c r="C157" s="12"/>
      <c r="D157" s="9"/>
      <c r="E157" s="8"/>
      <c r="F157" s="8"/>
      <c r="G157" s="9"/>
      <c r="H157" s="9"/>
      <c r="I157" s="9"/>
      <c r="J157" s="12"/>
      <c r="K157" s="8"/>
      <c r="L157" s="8"/>
      <c r="M157" s="8"/>
      <c r="N157" s="8"/>
    </row>
    <row r="158" spans="1:14" x14ac:dyDescent="0.3">
      <c r="A158" s="9"/>
      <c r="B158" s="139" t="s">
        <v>248</v>
      </c>
      <c r="C158" s="12"/>
      <c r="D158" s="9"/>
      <c r="E158" s="8"/>
      <c r="F158" s="8"/>
      <c r="G158" s="9"/>
      <c r="H158" s="9"/>
      <c r="I158" s="9"/>
      <c r="J158" s="12"/>
      <c r="K158" s="8"/>
      <c r="L158" s="8"/>
      <c r="M158" s="8"/>
      <c r="N158" s="8"/>
    </row>
    <row r="159" spans="1:14" x14ac:dyDescent="0.3">
      <c r="A159" s="9"/>
      <c r="B159" s="139" t="s">
        <v>249</v>
      </c>
      <c r="C159" s="12"/>
      <c r="D159" s="9"/>
      <c r="E159" s="8"/>
      <c r="F159" s="8"/>
      <c r="G159" s="9"/>
      <c r="H159" s="9"/>
      <c r="I159" s="9"/>
      <c r="J159" s="12"/>
      <c r="K159" s="8"/>
      <c r="L159" s="8"/>
      <c r="M159" s="8"/>
      <c r="N159" s="8"/>
    </row>
    <row r="160" spans="1:14" x14ac:dyDescent="0.3">
      <c r="A160" s="9"/>
      <c r="B160" s="139" t="s">
        <v>251</v>
      </c>
      <c r="C160" s="12"/>
      <c r="D160" s="9"/>
      <c r="E160" s="8"/>
      <c r="F160" s="8"/>
      <c r="G160" s="9"/>
      <c r="H160" s="9"/>
      <c r="I160" s="9"/>
      <c r="J160" s="12"/>
      <c r="K160" s="8"/>
      <c r="L160" s="8"/>
      <c r="M160" s="8"/>
      <c r="N160" s="8"/>
    </row>
    <row r="161" spans="1:14" x14ac:dyDescent="0.3">
      <c r="A161" s="3"/>
      <c r="B161" s="2"/>
      <c r="C161" s="13"/>
      <c r="D161" s="3"/>
      <c r="E161" s="2"/>
      <c r="F161" s="2"/>
      <c r="G161" s="3"/>
      <c r="H161" s="3"/>
      <c r="I161" s="3"/>
      <c r="J161" s="13"/>
      <c r="K161" s="2"/>
      <c r="L161" s="2"/>
      <c r="M161" s="2"/>
      <c r="N161" s="2"/>
    </row>
    <row r="162" spans="1:14" x14ac:dyDescent="0.3">
      <c r="A162" s="9">
        <v>5</v>
      </c>
      <c r="B162" s="142" t="s">
        <v>245</v>
      </c>
      <c r="C162" s="12">
        <v>199000</v>
      </c>
      <c r="D162" s="9" t="s">
        <v>253</v>
      </c>
      <c r="E162" s="8"/>
      <c r="F162" s="8"/>
      <c r="G162" s="9"/>
      <c r="H162" s="27" t="s">
        <v>347</v>
      </c>
      <c r="I162" s="9"/>
      <c r="J162" s="12">
        <v>199000</v>
      </c>
      <c r="K162" s="1" t="s">
        <v>39</v>
      </c>
      <c r="L162" s="8"/>
      <c r="M162" s="8"/>
      <c r="N162" s="8"/>
    </row>
    <row r="163" spans="1:14" x14ac:dyDescent="0.3">
      <c r="A163" s="9"/>
      <c r="B163" s="139" t="s">
        <v>246</v>
      </c>
      <c r="C163" s="12"/>
      <c r="D163" s="9" t="s">
        <v>254</v>
      </c>
      <c r="E163" s="8"/>
      <c r="F163" s="8"/>
      <c r="G163" s="9"/>
      <c r="H163" s="9"/>
      <c r="I163" s="9"/>
      <c r="J163" s="12"/>
      <c r="K163" s="8"/>
      <c r="L163" s="8"/>
      <c r="M163" s="8"/>
      <c r="N163" s="8"/>
    </row>
    <row r="164" spans="1:14" x14ac:dyDescent="0.3">
      <c r="A164" s="9"/>
      <c r="B164" s="139" t="s">
        <v>247</v>
      </c>
      <c r="C164" s="12"/>
      <c r="D164" s="9"/>
      <c r="E164" s="8"/>
      <c r="F164" s="8"/>
      <c r="G164" s="9"/>
      <c r="H164" s="9"/>
      <c r="I164" s="9"/>
      <c r="J164" s="12"/>
      <c r="K164" s="8"/>
      <c r="L164" s="8"/>
      <c r="M164" s="8"/>
      <c r="N164" s="8"/>
    </row>
    <row r="165" spans="1:14" x14ac:dyDescent="0.3">
      <c r="A165" s="9"/>
      <c r="B165" s="139" t="s">
        <v>248</v>
      </c>
      <c r="C165" s="12"/>
      <c r="D165" s="9"/>
      <c r="E165" s="8"/>
      <c r="F165" s="8"/>
      <c r="G165" s="9"/>
      <c r="H165" s="9"/>
      <c r="I165" s="9"/>
      <c r="J165" s="12"/>
      <c r="K165" s="8"/>
      <c r="L165" s="8"/>
      <c r="M165" s="8"/>
      <c r="N165" s="8"/>
    </row>
    <row r="166" spans="1:14" x14ac:dyDescent="0.3">
      <c r="A166" s="9"/>
      <c r="B166" s="139" t="s">
        <v>249</v>
      </c>
      <c r="C166" s="12"/>
      <c r="D166" s="9"/>
      <c r="E166" s="9"/>
      <c r="F166" s="9"/>
      <c r="G166" s="27"/>
      <c r="H166" s="9"/>
      <c r="I166" s="9"/>
      <c r="J166" s="12"/>
      <c r="K166" s="9"/>
      <c r="L166" s="9"/>
      <c r="M166" s="9"/>
      <c r="N166" s="9"/>
    </row>
    <row r="167" spans="1:14" x14ac:dyDescent="0.3">
      <c r="A167" s="9"/>
      <c r="B167" s="139" t="s">
        <v>251</v>
      </c>
      <c r="C167" s="12"/>
      <c r="D167" s="9"/>
      <c r="E167" s="8"/>
      <c r="F167" s="8"/>
      <c r="G167" s="9"/>
      <c r="H167" s="9"/>
      <c r="I167" s="9"/>
      <c r="J167" s="12"/>
      <c r="K167" s="8"/>
      <c r="L167" s="8"/>
      <c r="M167" s="8"/>
      <c r="N167" s="8"/>
    </row>
    <row r="168" spans="1:14" x14ac:dyDescent="0.3">
      <c r="A168" s="3"/>
      <c r="B168" s="2"/>
      <c r="C168" s="13"/>
      <c r="D168" s="3"/>
      <c r="E168" s="2"/>
      <c r="F168" s="2"/>
      <c r="G168" s="3"/>
      <c r="H168" s="3"/>
      <c r="I168" s="3"/>
      <c r="J168" s="13"/>
      <c r="K168" s="2"/>
      <c r="L168" s="2"/>
      <c r="M168" s="2"/>
      <c r="N168" s="2"/>
    </row>
    <row r="169" spans="1:14" ht="42" customHeight="1" x14ac:dyDescent="0.3">
      <c r="A169" s="212" t="s">
        <v>1</v>
      </c>
      <c r="B169" s="212" t="s">
        <v>68</v>
      </c>
      <c r="C169" s="210" t="s">
        <v>3</v>
      </c>
      <c r="D169" s="212" t="s">
        <v>12</v>
      </c>
      <c r="E169" s="212" t="s">
        <v>13</v>
      </c>
      <c r="F169" s="212" t="s">
        <v>14</v>
      </c>
      <c r="G169" s="207" t="s">
        <v>84</v>
      </c>
      <c r="H169" s="208"/>
      <c r="I169" s="209"/>
      <c r="J169" s="212" t="s">
        <v>7</v>
      </c>
      <c r="K169" s="212" t="s">
        <v>8</v>
      </c>
      <c r="L169" s="212" t="s">
        <v>9</v>
      </c>
      <c r="M169" s="212" t="s">
        <v>10</v>
      </c>
      <c r="N169" s="216" t="s">
        <v>11</v>
      </c>
    </row>
    <row r="170" spans="1:14" ht="72.75" customHeight="1" x14ac:dyDescent="0.3">
      <c r="A170" s="213"/>
      <c r="B170" s="213"/>
      <c r="C170" s="211"/>
      <c r="D170" s="213"/>
      <c r="E170" s="213"/>
      <c r="F170" s="213"/>
      <c r="G170" s="4" t="s">
        <v>4</v>
      </c>
      <c r="H170" s="4" t="s">
        <v>5</v>
      </c>
      <c r="I170" s="4" t="s">
        <v>6</v>
      </c>
      <c r="J170" s="213"/>
      <c r="K170" s="213"/>
      <c r="L170" s="213"/>
      <c r="M170" s="213"/>
      <c r="N170" s="217"/>
    </row>
    <row r="171" spans="1:14" x14ac:dyDescent="0.3">
      <c r="A171" s="9">
        <v>6</v>
      </c>
      <c r="B171" s="142" t="s">
        <v>245</v>
      </c>
      <c r="C171" s="12">
        <v>199000</v>
      </c>
      <c r="D171" s="1" t="s">
        <v>253</v>
      </c>
      <c r="E171" s="9"/>
      <c r="F171" s="9"/>
      <c r="G171" s="27"/>
      <c r="H171" s="27" t="s">
        <v>347</v>
      </c>
      <c r="I171" s="9"/>
      <c r="J171" s="12">
        <v>199000</v>
      </c>
      <c r="K171" s="1" t="s">
        <v>39</v>
      </c>
      <c r="L171" s="9"/>
      <c r="M171" s="9"/>
      <c r="N171" s="9"/>
    </row>
    <row r="172" spans="1:14" x14ac:dyDescent="0.3">
      <c r="A172" s="9"/>
      <c r="B172" s="139" t="s">
        <v>246</v>
      </c>
      <c r="C172" s="12"/>
      <c r="D172" s="9" t="s">
        <v>254</v>
      </c>
      <c r="E172" s="8"/>
      <c r="F172" s="8"/>
      <c r="G172" s="9"/>
      <c r="H172" s="9"/>
      <c r="I172" s="9"/>
      <c r="J172" s="12"/>
      <c r="K172" s="8"/>
      <c r="L172" s="8"/>
      <c r="M172" s="8"/>
      <c r="N172" s="8"/>
    </row>
    <row r="173" spans="1:14" x14ac:dyDescent="0.3">
      <c r="A173" s="9"/>
      <c r="B173" s="139" t="s">
        <v>247</v>
      </c>
      <c r="C173" s="12"/>
      <c r="D173" s="9"/>
      <c r="E173" s="8"/>
      <c r="F173" s="8"/>
      <c r="G173" s="9"/>
      <c r="H173" s="9"/>
      <c r="I173" s="9"/>
      <c r="J173" s="12"/>
      <c r="K173" s="8"/>
      <c r="L173" s="8"/>
      <c r="M173" s="8"/>
      <c r="N173" s="8"/>
    </row>
    <row r="174" spans="1:14" x14ac:dyDescent="0.3">
      <c r="A174" s="9"/>
      <c r="B174" s="139" t="s">
        <v>248</v>
      </c>
      <c r="C174" s="12"/>
      <c r="D174" s="9"/>
      <c r="E174" s="8"/>
      <c r="F174" s="8"/>
      <c r="G174" s="9"/>
      <c r="H174" s="9"/>
      <c r="I174" s="9"/>
      <c r="J174" s="12"/>
      <c r="K174" s="8"/>
      <c r="L174" s="8"/>
      <c r="M174" s="8"/>
      <c r="N174" s="8"/>
    </row>
    <row r="175" spans="1:14" x14ac:dyDescent="0.3">
      <c r="A175" s="9"/>
      <c r="B175" s="139" t="s">
        <v>249</v>
      </c>
      <c r="C175" s="12"/>
      <c r="D175" s="9"/>
      <c r="E175" s="8"/>
      <c r="F175" s="8"/>
      <c r="G175" s="9"/>
      <c r="H175" s="9"/>
      <c r="I175" s="9"/>
      <c r="J175" s="12"/>
      <c r="K175" s="8"/>
      <c r="L175" s="8"/>
      <c r="M175" s="8"/>
      <c r="N175" s="8"/>
    </row>
    <row r="176" spans="1:14" x14ac:dyDescent="0.3">
      <c r="A176" s="9"/>
      <c r="B176" s="139" t="s">
        <v>251</v>
      </c>
      <c r="C176" s="12"/>
      <c r="D176" s="9"/>
      <c r="E176" s="9"/>
      <c r="F176" s="9"/>
      <c r="G176" s="27"/>
      <c r="H176" s="9"/>
      <c r="I176" s="9"/>
      <c r="J176" s="12"/>
      <c r="K176" s="9"/>
      <c r="L176" s="9"/>
      <c r="M176" s="9"/>
      <c r="N176" s="9"/>
    </row>
    <row r="177" spans="1:14" x14ac:dyDescent="0.3">
      <c r="A177" s="3"/>
      <c r="B177" s="2"/>
      <c r="C177" s="13"/>
      <c r="D177" s="3"/>
      <c r="E177" s="2"/>
      <c r="F177" s="2"/>
      <c r="G177" s="3"/>
      <c r="H177" s="3"/>
      <c r="I177" s="3"/>
      <c r="J177" s="13"/>
      <c r="K177" s="2"/>
      <c r="L177" s="2"/>
      <c r="M177" s="2"/>
      <c r="N177" s="2"/>
    </row>
    <row r="178" spans="1:14" x14ac:dyDescent="0.3">
      <c r="A178" s="9">
        <v>7</v>
      </c>
      <c r="B178" s="142" t="s">
        <v>245</v>
      </c>
      <c r="C178" s="12">
        <v>199000</v>
      </c>
      <c r="D178" s="9" t="s">
        <v>253</v>
      </c>
      <c r="E178" s="8"/>
      <c r="F178" s="8"/>
      <c r="G178" s="9"/>
      <c r="H178" s="27" t="s">
        <v>347</v>
      </c>
      <c r="I178" s="9"/>
      <c r="J178" s="12">
        <v>199000</v>
      </c>
      <c r="K178" s="1" t="s">
        <v>39</v>
      </c>
      <c r="L178" s="8"/>
      <c r="M178" s="8"/>
      <c r="N178" s="8"/>
    </row>
    <row r="179" spans="1:14" x14ac:dyDescent="0.3">
      <c r="A179" s="9"/>
      <c r="B179" s="139" t="s">
        <v>246</v>
      </c>
      <c r="C179" s="12"/>
      <c r="D179" s="9" t="s">
        <v>254</v>
      </c>
      <c r="E179" s="8"/>
      <c r="F179" s="8"/>
      <c r="G179" s="9"/>
      <c r="H179" s="9"/>
      <c r="I179" s="9"/>
      <c r="J179" s="12"/>
      <c r="K179" s="8"/>
      <c r="L179" s="8"/>
      <c r="M179" s="8"/>
      <c r="N179" s="8"/>
    </row>
    <row r="180" spans="1:14" x14ac:dyDescent="0.3">
      <c r="A180" s="9"/>
      <c r="B180" s="139" t="s">
        <v>247</v>
      </c>
      <c r="C180" s="12"/>
      <c r="D180" s="9"/>
      <c r="E180" s="8"/>
      <c r="F180" s="8"/>
      <c r="G180" s="9"/>
      <c r="H180" s="9"/>
      <c r="I180" s="9"/>
      <c r="J180" s="12"/>
      <c r="K180" s="8"/>
      <c r="L180" s="8"/>
      <c r="M180" s="8"/>
      <c r="N180" s="8"/>
    </row>
    <row r="181" spans="1:14" x14ac:dyDescent="0.3">
      <c r="A181" s="9"/>
      <c r="B181" s="139" t="s">
        <v>248</v>
      </c>
      <c r="C181" s="12"/>
      <c r="D181" s="9"/>
      <c r="E181" s="8"/>
      <c r="F181" s="8"/>
      <c r="G181" s="9"/>
      <c r="H181" s="9"/>
      <c r="I181" s="9"/>
      <c r="J181" s="12"/>
      <c r="K181" s="8"/>
      <c r="L181" s="8"/>
      <c r="M181" s="8"/>
      <c r="N181" s="8"/>
    </row>
    <row r="182" spans="1:14" x14ac:dyDescent="0.3">
      <c r="A182" s="9"/>
      <c r="B182" s="139" t="s">
        <v>249</v>
      </c>
      <c r="C182" s="12"/>
      <c r="D182" s="9"/>
      <c r="E182" s="8"/>
      <c r="F182" s="8"/>
      <c r="G182" s="9"/>
      <c r="H182" s="9"/>
      <c r="I182" s="9"/>
      <c r="J182" s="8"/>
      <c r="K182" s="8"/>
      <c r="L182" s="8"/>
      <c r="M182" s="8"/>
      <c r="N182" s="8"/>
    </row>
    <row r="183" spans="1:14" x14ac:dyDescent="0.3">
      <c r="A183" s="9"/>
      <c r="B183" s="139" t="s">
        <v>251</v>
      </c>
      <c r="C183" s="12"/>
      <c r="D183" s="9"/>
      <c r="E183" s="8"/>
      <c r="F183" s="8"/>
      <c r="G183" s="9"/>
      <c r="H183" s="9"/>
      <c r="I183" s="9"/>
      <c r="J183" s="8"/>
      <c r="K183" s="8"/>
      <c r="L183" s="8"/>
      <c r="M183" s="8"/>
      <c r="N183" s="8"/>
    </row>
    <row r="184" spans="1:14" x14ac:dyDescent="0.3">
      <c r="A184" s="3"/>
      <c r="B184" s="146"/>
      <c r="C184" s="13"/>
      <c r="D184" s="3"/>
      <c r="E184" s="2"/>
      <c r="F184" s="2"/>
      <c r="G184" s="3"/>
      <c r="H184" s="3"/>
      <c r="I184" s="3"/>
      <c r="J184" s="2"/>
      <c r="K184" s="2"/>
      <c r="L184" s="2"/>
      <c r="M184" s="2"/>
      <c r="N184" s="2"/>
    </row>
    <row r="185" spans="1:14" x14ac:dyDescent="0.3">
      <c r="A185" s="9">
        <v>8</v>
      </c>
      <c r="B185" s="142" t="s">
        <v>245</v>
      </c>
      <c r="C185" s="12">
        <v>199000</v>
      </c>
      <c r="D185" s="9" t="s">
        <v>253</v>
      </c>
      <c r="E185" s="8"/>
      <c r="F185" s="8"/>
      <c r="G185" s="9"/>
      <c r="H185" s="27" t="s">
        <v>347</v>
      </c>
      <c r="I185" s="9"/>
      <c r="J185" s="12">
        <v>199000</v>
      </c>
      <c r="K185" s="1" t="s">
        <v>39</v>
      </c>
      <c r="L185" s="8"/>
      <c r="M185" s="8"/>
      <c r="N185" s="8"/>
    </row>
    <row r="186" spans="1:14" x14ac:dyDescent="0.3">
      <c r="A186" s="9"/>
      <c r="B186" s="139" t="s">
        <v>246</v>
      </c>
      <c r="C186" s="12"/>
      <c r="D186" s="9" t="s">
        <v>254</v>
      </c>
      <c r="E186" s="8"/>
      <c r="F186" s="8"/>
      <c r="G186" s="9"/>
      <c r="H186" s="9"/>
      <c r="I186" s="9"/>
      <c r="J186" s="8"/>
      <c r="K186" s="8"/>
      <c r="L186" s="8"/>
      <c r="M186" s="8"/>
      <c r="N186" s="8"/>
    </row>
    <row r="187" spans="1:14" x14ac:dyDescent="0.3">
      <c r="A187" s="9"/>
      <c r="B187" s="139" t="s">
        <v>247</v>
      </c>
      <c r="C187" s="12"/>
      <c r="D187" s="9"/>
      <c r="E187" s="8"/>
      <c r="F187" s="8"/>
      <c r="G187" s="9"/>
      <c r="H187" s="9"/>
      <c r="I187" s="9"/>
      <c r="J187" s="8"/>
      <c r="K187" s="8"/>
      <c r="L187" s="8"/>
      <c r="M187" s="8"/>
      <c r="N187" s="8"/>
    </row>
    <row r="188" spans="1:14" x14ac:dyDescent="0.3">
      <c r="A188" s="9"/>
      <c r="B188" s="139" t="s">
        <v>248</v>
      </c>
      <c r="C188" s="12"/>
      <c r="D188" s="9"/>
      <c r="E188" s="8"/>
      <c r="F188" s="8"/>
      <c r="G188" s="9"/>
      <c r="H188" s="9"/>
      <c r="I188" s="9"/>
      <c r="J188" s="8"/>
      <c r="K188" s="8"/>
      <c r="L188" s="8"/>
      <c r="M188" s="8"/>
      <c r="N188" s="8"/>
    </row>
    <row r="189" spans="1:14" x14ac:dyDescent="0.3">
      <c r="A189" s="9"/>
      <c r="B189" s="139" t="s">
        <v>249</v>
      </c>
      <c r="C189" s="12"/>
      <c r="D189" s="9"/>
      <c r="E189" s="8"/>
      <c r="F189" s="8"/>
      <c r="G189" s="9"/>
      <c r="H189" s="9"/>
      <c r="I189" s="9"/>
      <c r="J189" s="8"/>
      <c r="K189" s="8"/>
      <c r="L189" s="8"/>
      <c r="M189" s="8"/>
      <c r="N189" s="8"/>
    </row>
    <row r="190" spans="1:14" x14ac:dyDescent="0.3">
      <c r="A190" s="9"/>
      <c r="B190" s="139" t="s">
        <v>251</v>
      </c>
      <c r="C190" s="12"/>
      <c r="D190" s="9"/>
      <c r="E190" s="8"/>
      <c r="F190" s="8"/>
      <c r="G190" s="9"/>
      <c r="H190" s="9"/>
      <c r="I190" s="9"/>
      <c r="J190" s="8"/>
      <c r="K190" s="8"/>
      <c r="L190" s="8"/>
      <c r="M190" s="8"/>
      <c r="N190" s="8"/>
    </row>
    <row r="191" spans="1:14" x14ac:dyDescent="0.3">
      <c r="A191" s="9"/>
      <c r="B191" s="139"/>
      <c r="C191" s="12"/>
      <c r="D191" s="9"/>
      <c r="E191" s="8"/>
      <c r="F191" s="8"/>
      <c r="G191" s="9"/>
      <c r="H191" s="9"/>
      <c r="I191" s="9"/>
      <c r="J191" s="8"/>
      <c r="K191" s="8"/>
      <c r="L191" s="8"/>
      <c r="M191" s="8"/>
      <c r="N191" s="8"/>
    </row>
    <row r="192" spans="1:14" x14ac:dyDescent="0.3">
      <c r="A192" s="3"/>
      <c r="B192" s="146"/>
      <c r="C192" s="13"/>
      <c r="D192" s="3"/>
      <c r="E192" s="2"/>
      <c r="F192" s="2"/>
      <c r="G192" s="3"/>
      <c r="H192" s="3"/>
      <c r="I192" s="3"/>
      <c r="J192" s="2"/>
      <c r="K192" s="2"/>
      <c r="L192" s="2"/>
      <c r="M192" s="2"/>
      <c r="N192" s="2"/>
    </row>
    <row r="193" spans="1:14" ht="42" customHeight="1" x14ac:dyDescent="0.3">
      <c r="A193" s="212" t="s">
        <v>1</v>
      </c>
      <c r="B193" s="212" t="s">
        <v>68</v>
      </c>
      <c r="C193" s="210" t="s">
        <v>3</v>
      </c>
      <c r="D193" s="212" t="s">
        <v>12</v>
      </c>
      <c r="E193" s="212" t="s">
        <v>13</v>
      </c>
      <c r="F193" s="212" t="s">
        <v>14</v>
      </c>
      <c r="G193" s="207" t="s">
        <v>84</v>
      </c>
      <c r="H193" s="208"/>
      <c r="I193" s="209"/>
      <c r="J193" s="212" t="s">
        <v>7</v>
      </c>
      <c r="K193" s="212" t="s">
        <v>8</v>
      </c>
      <c r="L193" s="212" t="s">
        <v>9</v>
      </c>
      <c r="M193" s="212" t="s">
        <v>10</v>
      </c>
      <c r="N193" s="216" t="s">
        <v>11</v>
      </c>
    </row>
    <row r="194" spans="1:14" ht="72.75" customHeight="1" x14ac:dyDescent="0.3">
      <c r="A194" s="213"/>
      <c r="B194" s="213"/>
      <c r="C194" s="211"/>
      <c r="D194" s="213"/>
      <c r="E194" s="213"/>
      <c r="F194" s="213"/>
      <c r="G194" s="4" t="s">
        <v>4</v>
      </c>
      <c r="H194" s="4" t="s">
        <v>5</v>
      </c>
      <c r="I194" s="4" t="s">
        <v>6</v>
      </c>
      <c r="J194" s="213"/>
      <c r="K194" s="213"/>
      <c r="L194" s="213"/>
      <c r="M194" s="213"/>
      <c r="N194" s="217"/>
    </row>
    <row r="195" spans="1:14" x14ac:dyDescent="0.3">
      <c r="A195" s="9">
        <v>9</v>
      </c>
      <c r="B195" s="142" t="s">
        <v>245</v>
      </c>
      <c r="C195" s="12">
        <v>199000</v>
      </c>
      <c r="D195" s="9" t="s">
        <v>253</v>
      </c>
      <c r="E195" s="8"/>
      <c r="F195" s="8"/>
      <c r="G195" s="9"/>
      <c r="H195" s="27" t="s">
        <v>347</v>
      </c>
      <c r="I195" s="9"/>
      <c r="J195" s="12">
        <v>199000</v>
      </c>
      <c r="K195" s="1" t="s">
        <v>39</v>
      </c>
      <c r="L195" s="8"/>
      <c r="M195" s="8"/>
      <c r="N195" s="8"/>
    </row>
    <row r="196" spans="1:14" x14ac:dyDescent="0.3">
      <c r="A196" s="9"/>
      <c r="B196" s="139" t="s">
        <v>246</v>
      </c>
      <c r="C196" s="12"/>
      <c r="D196" s="9" t="s">
        <v>254</v>
      </c>
      <c r="E196" s="8"/>
      <c r="F196" s="8"/>
      <c r="G196" s="9"/>
      <c r="H196" s="9"/>
      <c r="I196" s="9"/>
      <c r="J196" s="8"/>
      <c r="K196" s="8"/>
      <c r="L196" s="8"/>
      <c r="M196" s="8"/>
      <c r="N196" s="8"/>
    </row>
    <row r="197" spans="1:14" x14ac:dyDescent="0.3">
      <c r="A197" s="9"/>
      <c r="B197" s="139" t="s">
        <v>247</v>
      </c>
      <c r="C197" s="12"/>
      <c r="D197" s="9"/>
      <c r="E197" s="8"/>
      <c r="F197" s="8"/>
      <c r="G197" s="9"/>
      <c r="H197" s="9"/>
      <c r="I197" s="9"/>
      <c r="J197" s="8"/>
      <c r="K197" s="8"/>
      <c r="L197" s="8"/>
      <c r="M197" s="8"/>
      <c r="N197" s="8"/>
    </row>
    <row r="198" spans="1:14" x14ac:dyDescent="0.3">
      <c r="A198" s="9"/>
      <c r="B198" s="139" t="s">
        <v>248</v>
      </c>
      <c r="C198" s="12"/>
      <c r="D198" s="9"/>
      <c r="E198" s="8"/>
      <c r="F198" s="8"/>
      <c r="G198" s="9"/>
      <c r="H198" s="9"/>
      <c r="I198" s="9"/>
      <c r="J198" s="8"/>
      <c r="K198" s="8"/>
      <c r="L198" s="8"/>
      <c r="M198" s="8"/>
      <c r="N198" s="8"/>
    </row>
    <row r="199" spans="1:14" x14ac:dyDescent="0.3">
      <c r="A199" s="9"/>
      <c r="B199" s="139" t="s">
        <v>249</v>
      </c>
      <c r="C199" s="12"/>
      <c r="D199" s="9"/>
      <c r="E199" s="8"/>
      <c r="F199" s="8"/>
      <c r="G199" s="9"/>
      <c r="H199" s="9"/>
      <c r="I199" s="9"/>
      <c r="J199" s="8"/>
      <c r="K199" s="8"/>
      <c r="L199" s="8"/>
      <c r="M199" s="8"/>
      <c r="N199" s="8"/>
    </row>
    <row r="200" spans="1:14" x14ac:dyDescent="0.3">
      <c r="A200" s="9"/>
      <c r="B200" s="139" t="s">
        <v>251</v>
      </c>
      <c r="C200" s="12"/>
      <c r="D200" s="9"/>
      <c r="E200" s="8"/>
      <c r="F200" s="8"/>
      <c r="G200" s="9"/>
      <c r="H200" s="9"/>
      <c r="I200" s="9"/>
      <c r="J200" s="8"/>
      <c r="K200" s="8"/>
      <c r="L200" s="8"/>
      <c r="M200" s="8"/>
      <c r="N200" s="8"/>
    </row>
    <row r="201" spans="1:14" x14ac:dyDescent="0.3">
      <c r="A201" s="9"/>
      <c r="B201" s="139"/>
      <c r="C201" s="12"/>
      <c r="D201" s="9"/>
      <c r="E201" s="8"/>
      <c r="F201" s="8"/>
      <c r="G201" s="9"/>
      <c r="H201" s="9"/>
      <c r="I201" s="9"/>
      <c r="J201" s="8"/>
      <c r="K201" s="8"/>
      <c r="L201" s="8"/>
      <c r="M201" s="8"/>
      <c r="N201" s="8"/>
    </row>
    <row r="202" spans="1:14" x14ac:dyDescent="0.3">
      <c r="A202" s="3"/>
      <c r="B202" s="146"/>
      <c r="C202" s="13"/>
      <c r="D202" s="3"/>
      <c r="E202" s="2"/>
      <c r="F202" s="2"/>
      <c r="G202" s="3"/>
      <c r="H202" s="3"/>
      <c r="I202" s="3"/>
      <c r="J202" s="2"/>
      <c r="K202" s="2"/>
      <c r="L202" s="2"/>
      <c r="M202" s="2"/>
      <c r="N202" s="2"/>
    </row>
    <row r="203" spans="1:14" x14ac:dyDescent="0.3">
      <c r="A203" s="9">
        <v>10</v>
      </c>
      <c r="B203" s="142" t="s">
        <v>245</v>
      </c>
      <c r="C203" s="12">
        <v>199000</v>
      </c>
      <c r="D203" s="9" t="s">
        <v>253</v>
      </c>
      <c r="E203" s="8"/>
      <c r="F203" s="8"/>
      <c r="G203" s="9"/>
      <c r="H203" s="27" t="s">
        <v>347</v>
      </c>
      <c r="I203" s="9"/>
      <c r="J203" s="12">
        <v>199000</v>
      </c>
      <c r="K203" s="1" t="s">
        <v>39</v>
      </c>
      <c r="L203" s="8"/>
      <c r="M203" s="8"/>
      <c r="N203" s="8"/>
    </row>
    <row r="204" spans="1:14" x14ac:dyDescent="0.3">
      <c r="A204" s="9"/>
      <c r="B204" s="139" t="s">
        <v>246</v>
      </c>
      <c r="C204" s="12"/>
      <c r="D204" s="9" t="s">
        <v>254</v>
      </c>
      <c r="E204" s="8"/>
      <c r="F204" s="8"/>
      <c r="G204" s="9"/>
      <c r="H204" s="9"/>
      <c r="I204" s="9"/>
      <c r="J204" s="8"/>
      <c r="K204" s="8"/>
      <c r="L204" s="8"/>
      <c r="M204" s="8"/>
      <c r="N204" s="8"/>
    </row>
    <row r="205" spans="1:14" x14ac:dyDescent="0.3">
      <c r="A205" s="9"/>
      <c r="B205" s="139" t="s">
        <v>247</v>
      </c>
      <c r="C205" s="12"/>
      <c r="D205" s="9"/>
      <c r="E205" s="8"/>
      <c r="F205" s="8"/>
      <c r="G205" s="9"/>
      <c r="H205" s="9"/>
      <c r="I205" s="9"/>
      <c r="J205" s="8"/>
      <c r="K205" s="8"/>
      <c r="L205" s="8"/>
      <c r="M205" s="8"/>
      <c r="N205" s="8"/>
    </row>
    <row r="206" spans="1:14" x14ac:dyDescent="0.3">
      <c r="A206" s="9"/>
      <c r="B206" s="139" t="s">
        <v>248</v>
      </c>
      <c r="C206" s="12"/>
      <c r="D206" s="9"/>
      <c r="E206" s="8"/>
      <c r="F206" s="8"/>
      <c r="G206" s="9"/>
      <c r="H206" s="9"/>
      <c r="I206" s="9"/>
      <c r="J206" s="8"/>
      <c r="K206" s="8"/>
      <c r="L206" s="8"/>
      <c r="M206" s="8"/>
      <c r="N206" s="8"/>
    </row>
    <row r="207" spans="1:14" x14ac:dyDescent="0.3">
      <c r="A207" s="9"/>
      <c r="B207" s="139" t="s">
        <v>249</v>
      </c>
      <c r="C207" s="12"/>
      <c r="D207" s="9"/>
      <c r="E207" s="8"/>
      <c r="F207" s="8"/>
      <c r="G207" s="9"/>
      <c r="H207" s="9"/>
      <c r="I207" s="9"/>
      <c r="J207" s="8"/>
      <c r="K207" s="8"/>
      <c r="L207" s="8"/>
      <c r="M207" s="8"/>
      <c r="N207" s="8"/>
    </row>
    <row r="208" spans="1:14" x14ac:dyDescent="0.3">
      <c r="A208" s="9"/>
      <c r="B208" s="139" t="s">
        <v>251</v>
      </c>
      <c r="C208" s="12"/>
      <c r="D208" s="9"/>
      <c r="E208" s="8"/>
      <c r="F208" s="8"/>
      <c r="G208" s="9"/>
      <c r="H208" s="9"/>
      <c r="I208" s="9"/>
      <c r="J208" s="8"/>
      <c r="K208" s="8"/>
      <c r="L208" s="8"/>
      <c r="M208" s="8"/>
      <c r="N208" s="8"/>
    </row>
    <row r="209" spans="1:14" x14ac:dyDescent="0.3">
      <c r="A209" s="9"/>
      <c r="B209" s="139"/>
      <c r="C209" s="12"/>
      <c r="D209" s="9"/>
      <c r="E209" s="8"/>
      <c r="F209" s="8"/>
      <c r="G209" s="9"/>
      <c r="H209" s="9"/>
      <c r="I209" s="9"/>
      <c r="J209" s="8"/>
      <c r="K209" s="8"/>
      <c r="L209" s="8"/>
      <c r="M209" s="8"/>
      <c r="N209" s="8"/>
    </row>
    <row r="210" spans="1:14" s="21" customFormat="1" x14ac:dyDescent="0.3">
      <c r="A210" s="3"/>
      <c r="B210" s="2"/>
      <c r="C210" s="13"/>
      <c r="D210" s="3"/>
      <c r="E210" s="2"/>
      <c r="F210" s="2"/>
      <c r="G210" s="3"/>
      <c r="H210" s="3"/>
      <c r="I210" s="3"/>
      <c r="J210" s="2"/>
      <c r="K210" s="2"/>
      <c r="L210" s="2"/>
      <c r="M210" s="2"/>
      <c r="N210" s="2"/>
    </row>
    <row r="211" spans="1:14" x14ac:dyDescent="0.3">
      <c r="A211" s="214" t="s">
        <v>18</v>
      </c>
      <c r="B211" s="215"/>
      <c r="C211" s="16">
        <f>C127+C136+C147+C155+C162+C171+C178+C185+C195+C203</f>
        <v>1990000</v>
      </c>
      <c r="D211" s="18" t="s">
        <v>77</v>
      </c>
      <c r="E211" s="26" t="s">
        <v>77</v>
      </c>
      <c r="F211" s="26" t="s">
        <v>77</v>
      </c>
      <c r="G211" s="17" t="s">
        <v>77</v>
      </c>
      <c r="H211" s="17">
        <v>10</v>
      </c>
      <c r="I211" s="26" t="s">
        <v>77</v>
      </c>
      <c r="J211" s="88">
        <f>J203+J195+J185+J178+J171+J162+J155+J147+J136+J127</f>
        <v>1990000</v>
      </c>
      <c r="K211" s="26" t="s">
        <v>77</v>
      </c>
      <c r="L211" s="26" t="s">
        <v>77</v>
      </c>
      <c r="M211" s="26" t="s">
        <v>77</v>
      </c>
      <c r="N211" s="26" t="s">
        <v>77</v>
      </c>
    </row>
    <row r="212" spans="1:14" x14ac:dyDescent="0.3">
      <c r="A212" s="15"/>
      <c r="B212" s="15"/>
      <c r="C212" s="20"/>
      <c r="D212" s="19"/>
      <c r="E212" s="6"/>
      <c r="F212" s="6"/>
      <c r="H212" s="15"/>
      <c r="J212" s="6"/>
      <c r="K212" s="6"/>
      <c r="L212" s="6"/>
      <c r="M212" s="6"/>
      <c r="N212" s="6"/>
    </row>
    <row r="213" spans="1:14" x14ac:dyDescent="0.3">
      <c r="A213" s="15"/>
      <c r="B213" s="15"/>
      <c r="C213" s="20"/>
      <c r="D213" s="19"/>
      <c r="E213" s="6"/>
      <c r="F213" s="6"/>
      <c r="H213" s="15"/>
      <c r="J213" s="6"/>
      <c r="K213" s="6"/>
      <c r="L213" s="6"/>
      <c r="M213" s="6"/>
      <c r="N213" s="6"/>
    </row>
    <row r="214" spans="1:14" x14ac:dyDescent="0.3">
      <c r="A214" s="15"/>
      <c r="B214" s="15"/>
      <c r="C214" s="20"/>
      <c r="D214" s="19"/>
      <c r="E214" s="6"/>
      <c r="F214" s="6"/>
      <c r="H214" s="15"/>
      <c r="J214" s="6"/>
      <c r="K214" s="6"/>
      <c r="L214" s="6"/>
      <c r="M214" s="6"/>
      <c r="N214" s="6"/>
    </row>
    <row r="215" spans="1:14" x14ac:dyDescent="0.3">
      <c r="A215" s="15"/>
      <c r="B215" s="15"/>
      <c r="C215" s="20"/>
      <c r="D215" s="19"/>
      <c r="E215" s="6"/>
      <c r="F215" s="6"/>
      <c r="H215" s="15"/>
      <c r="J215" s="6"/>
      <c r="K215" s="6"/>
      <c r="L215" s="6"/>
      <c r="M215" s="6"/>
      <c r="N215" s="6"/>
    </row>
    <row r="216" spans="1:14" x14ac:dyDescent="0.3">
      <c r="A216" s="15"/>
      <c r="B216" s="15"/>
      <c r="C216" s="20"/>
      <c r="D216" s="19"/>
      <c r="E216" s="6"/>
      <c r="F216" s="6"/>
      <c r="H216" s="15"/>
      <c r="J216" s="6"/>
      <c r="K216" s="6"/>
      <c r="L216" s="6"/>
      <c r="M216" s="6"/>
      <c r="N216" s="6"/>
    </row>
    <row r="217" spans="1:14" s="19" customFormat="1" x14ac:dyDescent="0.3">
      <c r="A217" s="206" t="s">
        <v>72</v>
      </c>
      <c r="B217" s="206"/>
      <c r="C217" s="206"/>
      <c r="D217" s="206"/>
      <c r="E217" s="206"/>
      <c r="F217" s="206"/>
      <c r="G217" s="206"/>
      <c r="H217" s="206"/>
      <c r="I217" s="206"/>
      <c r="J217" s="206"/>
      <c r="K217" s="206"/>
      <c r="L217" s="206"/>
      <c r="M217" s="206"/>
      <c r="N217" s="206"/>
    </row>
    <row r="218" spans="1:14" s="19" customFormat="1" x14ac:dyDescent="0.3">
      <c r="A218" s="206" t="s">
        <v>74</v>
      </c>
      <c r="B218" s="206"/>
      <c r="C218" s="206"/>
      <c r="D218" s="206"/>
      <c r="E218" s="206"/>
      <c r="F218" s="206"/>
      <c r="G218" s="206"/>
      <c r="H218" s="206"/>
      <c r="I218" s="206"/>
      <c r="J218" s="206"/>
      <c r="K218" s="206"/>
      <c r="L218" s="206"/>
      <c r="M218" s="206"/>
      <c r="N218" s="206"/>
    </row>
    <row r="219" spans="1:14" s="19" customFormat="1" x14ac:dyDescent="0.3">
      <c r="A219" s="206" t="s">
        <v>73</v>
      </c>
      <c r="B219" s="206"/>
      <c r="C219" s="206"/>
      <c r="D219" s="206"/>
      <c r="E219" s="206"/>
      <c r="F219" s="206"/>
      <c r="G219" s="206"/>
      <c r="H219" s="206"/>
      <c r="I219" s="206"/>
      <c r="J219" s="206"/>
      <c r="K219" s="206"/>
      <c r="L219" s="206"/>
      <c r="M219" s="206"/>
      <c r="N219" s="206"/>
    </row>
    <row r="220" spans="1:14" x14ac:dyDescent="0.3">
      <c r="A220" s="218" t="s">
        <v>17</v>
      </c>
      <c r="B220" s="218"/>
      <c r="C220" s="218"/>
      <c r="D220" s="218"/>
      <c r="E220" s="218"/>
      <c r="F220" s="218"/>
      <c r="G220" s="218"/>
      <c r="H220" s="218"/>
      <c r="I220" s="218"/>
      <c r="J220" s="218"/>
      <c r="K220" s="218"/>
      <c r="L220" s="218"/>
      <c r="M220" s="218"/>
      <c r="N220" s="218"/>
    </row>
    <row r="221" spans="1:14" ht="42" customHeight="1" x14ac:dyDescent="0.3">
      <c r="A221" s="212" t="s">
        <v>1</v>
      </c>
      <c r="B221" s="212" t="s">
        <v>68</v>
      </c>
      <c r="C221" s="210" t="s">
        <v>3</v>
      </c>
      <c r="D221" s="212" t="s">
        <v>12</v>
      </c>
      <c r="E221" s="212" t="s">
        <v>13</v>
      </c>
      <c r="F221" s="212" t="s">
        <v>14</v>
      </c>
      <c r="G221" s="207" t="s">
        <v>84</v>
      </c>
      <c r="H221" s="208"/>
      <c r="I221" s="209"/>
      <c r="J221" s="212" t="s">
        <v>7</v>
      </c>
      <c r="K221" s="212" t="s">
        <v>8</v>
      </c>
      <c r="L221" s="212" t="s">
        <v>9</v>
      </c>
      <c r="M221" s="212" t="s">
        <v>10</v>
      </c>
      <c r="N221" s="216" t="s">
        <v>11</v>
      </c>
    </row>
    <row r="222" spans="1:14" ht="72.75" customHeight="1" x14ac:dyDescent="0.3">
      <c r="A222" s="213"/>
      <c r="B222" s="213"/>
      <c r="C222" s="211"/>
      <c r="D222" s="213"/>
      <c r="E222" s="213"/>
      <c r="F222" s="213"/>
      <c r="G222" s="4" t="s">
        <v>4</v>
      </c>
      <c r="H222" s="4" t="s">
        <v>5</v>
      </c>
      <c r="I222" s="4" t="s">
        <v>6</v>
      </c>
      <c r="J222" s="213"/>
      <c r="K222" s="213"/>
      <c r="L222" s="213"/>
      <c r="M222" s="213"/>
      <c r="N222" s="217"/>
    </row>
    <row r="223" spans="1:14" x14ac:dyDescent="0.3">
      <c r="A223" s="1">
        <v>1</v>
      </c>
      <c r="B223" s="7" t="s">
        <v>75</v>
      </c>
      <c r="C223" s="11">
        <v>4000000</v>
      </c>
      <c r="D223" s="1" t="s">
        <v>253</v>
      </c>
      <c r="E223" s="1"/>
      <c r="F223" s="1"/>
      <c r="G223" s="1"/>
      <c r="H223" s="23" t="s">
        <v>347</v>
      </c>
      <c r="I223" s="23"/>
      <c r="J223" s="1" t="s">
        <v>77</v>
      </c>
      <c r="K223" s="1" t="s">
        <v>42</v>
      </c>
      <c r="L223" s="1" t="s">
        <v>77</v>
      </c>
      <c r="M223" s="1" t="s">
        <v>77</v>
      </c>
      <c r="N223" s="1" t="s">
        <v>77</v>
      </c>
    </row>
    <row r="224" spans="1:14" x14ac:dyDescent="0.3">
      <c r="A224" s="9"/>
      <c r="B224" s="8" t="s">
        <v>76</v>
      </c>
      <c r="C224" s="12"/>
      <c r="D224" s="9" t="s">
        <v>262</v>
      </c>
      <c r="E224" s="8"/>
      <c r="F224" s="8"/>
      <c r="G224" s="9"/>
      <c r="H224" s="9"/>
      <c r="I224" s="9"/>
      <c r="J224" s="8"/>
      <c r="K224" s="8"/>
      <c r="L224" s="8"/>
      <c r="M224" s="8"/>
      <c r="N224" s="8"/>
    </row>
    <row r="225" spans="1:14" x14ac:dyDescent="0.3">
      <c r="A225" s="9"/>
      <c r="B225" s="8" t="s">
        <v>23</v>
      </c>
      <c r="C225" s="12"/>
      <c r="D225" s="9"/>
      <c r="E225" s="8"/>
      <c r="F225" s="8"/>
      <c r="G225" s="9"/>
      <c r="H225" s="9"/>
      <c r="I225" s="9"/>
      <c r="J225" s="8"/>
      <c r="K225" s="8"/>
      <c r="L225" s="8"/>
      <c r="M225" s="8"/>
      <c r="N225" s="8"/>
    </row>
    <row r="226" spans="1:14" x14ac:dyDescent="0.3">
      <c r="A226" s="9"/>
      <c r="B226" s="8" t="s">
        <v>22</v>
      </c>
      <c r="C226" s="12"/>
      <c r="D226" s="9"/>
      <c r="E226" s="8"/>
      <c r="F226" s="8"/>
      <c r="G226" s="9"/>
      <c r="H226" s="9"/>
      <c r="I226" s="9"/>
      <c r="J226" s="8"/>
      <c r="K226" s="8"/>
      <c r="L226" s="8"/>
      <c r="M226" s="8"/>
      <c r="N226" s="8"/>
    </row>
    <row r="227" spans="1:14" x14ac:dyDescent="0.3">
      <c r="A227" s="3"/>
      <c r="B227" s="2"/>
      <c r="C227" s="13"/>
      <c r="D227" s="3"/>
      <c r="E227" s="2"/>
      <c r="F227" s="2"/>
      <c r="G227" s="3"/>
      <c r="H227" s="3"/>
      <c r="I227" s="3"/>
      <c r="J227" s="2"/>
      <c r="K227" s="2"/>
      <c r="L227" s="2"/>
      <c r="M227" s="2"/>
      <c r="N227" s="2"/>
    </row>
    <row r="228" spans="1:14" x14ac:dyDescent="0.3">
      <c r="A228" s="214" t="s">
        <v>18</v>
      </c>
      <c r="B228" s="215"/>
      <c r="C228" s="16">
        <f>SUM(C223:C227)</f>
        <v>4000000</v>
      </c>
      <c r="D228" s="17" t="s">
        <v>77</v>
      </c>
      <c r="E228" s="17" t="s">
        <v>77</v>
      </c>
      <c r="F228" s="17" t="s">
        <v>77</v>
      </c>
      <c r="G228" s="17" t="s">
        <v>77</v>
      </c>
      <c r="H228" s="17">
        <v>1</v>
      </c>
      <c r="I228" s="17" t="s">
        <v>77</v>
      </c>
      <c r="J228" s="17" t="s">
        <v>77</v>
      </c>
      <c r="K228" s="17" t="s">
        <v>77</v>
      </c>
      <c r="L228" s="17" t="s">
        <v>77</v>
      </c>
      <c r="M228" s="17" t="s">
        <v>77</v>
      </c>
      <c r="N228" s="17" t="s">
        <v>77</v>
      </c>
    </row>
  </sheetData>
  <mergeCells count="158">
    <mergeCell ref="J169:J170"/>
    <mergeCell ref="K169:K170"/>
    <mergeCell ref="L169:L170"/>
    <mergeCell ref="M169:M170"/>
    <mergeCell ref="G193:I193"/>
    <mergeCell ref="J193:J194"/>
    <mergeCell ref="K193:K194"/>
    <mergeCell ref="L193:L194"/>
    <mergeCell ref="A218:N218"/>
    <mergeCell ref="A211:B211"/>
    <mergeCell ref="A193:A194"/>
    <mergeCell ref="B193:B194"/>
    <mergeCell ref="C193:C194"/>
    <mergeCell ref="D193:D194"/>
    <mergeCell ref="E193:E194"/>
    <mergeCell ref="A228:B228"/>
    <mergeCell ref="A219:N219"/>
    <mergeCell ref="A220:N220"/>
    <mergeCell ref="A221:A222"/>
    <mergeCell ref="B221:B222"/>
    <mergeCell ref="C221:C222"/>
    <mergeCell ref="D221:D222"/>
    <mergeCell ref="E221:E222"/>
    <mergeCell ref="F221:F222"/>
    <mergeCell ref="G221:I221"/>
    <mergeCell ref="J221:J222"/>
    <mergeCell ref="K221:K222"/>
    <mergeCell ref="L221:L222"/>
    <mergeCell ref="M221:M222"/>
    <mergeCell ref="N221:N222"/>
    <mergeCell ref="A217:N217"/>
    <mergeCell ref="A145:A146"/>
    <mergeCell ref="B145:B146"/>
    <mergeCell ref="C145:C146"/>
    <mergeCell ref="D145:D146"/>
    <mergeCell ref="E145:E146"/>
    <mergeCell ref="F145:F146"/>
    <mergeCell ref="G145:I145"/>
    <mergeCell ref="J145:J146"/>
    <mergeCell ref="K145:K146"/>
    <mergeCell ref="L145:L146"/>
    <mergeCell ref="M145:M146"/>
    <mergeCell ref="N145:N146"/>
    <mergeCell ref="A169:A170"/>
    <mergeCell ref="B169:B170"/>
    <mergeCell ref="C169:C170"/>
    <mergeCell ref="D169:D170"/>
    <mergeCell ref="E169:E170"/>
    <mergeCell ref="F169:F170"/>
    <mergeCell ref="G169:I169"/>
    <mergeCell ref="N169:N170"/>
    <mergeCell ref="M193:M194"/>
    <mergeCell ref="N193:N194"/>
    <mergeCell ref="F193:F194"/>
    <mergeCell ref="A123:N123"/>
    <mergeCell ref="A124:N124"/>
    <mergeCell ref="N125:N126"/>
    <mergeCell ref="K125:K126"/>
    <mergeCell ref="L125:L126"/>
    <mergeCell ref="M125:M126"/>
    <mergeCell ref="A125:A126"/>
    <mergeCell ref="B125:B126"/>
    <mergeCell ref="C125:C126"/>
    <mergeCell ref="D125:D126"/>
    <mergeCell ref="E125:E126"/>
    <mergeCell ref="F125:F126"/>
    <mergeCell ref="G125:I125"/>
    <mergeCell ref="J125:J126"/>
    <mergeCell ref="M29:M30"/>
    <mergeCell ref="N29:N30"/>
    <mergeCell ref="A38:B38"/>
    <mergeCell ref="A49:N49"/>
    <mergeCell ref="A50:N50"/>
    <mergeCell ref="A51:N51"/>
    <mergeCell ref="A121:N121"/>
    <mergeCell ref="A122:N122"/>
    <mergeCell ref="F77:F78"/>
    <mergeCell ref="G77:I77"/>
    <mergeCell ref="J77:J78"/>
    <mergeCell ref="K77:K78"/>
    <mergeCell ref="L77:L78"/>
    <mergeCell ref="M77:M78"/>
    <mergeCell ref="A77:A78"/>
    <mergeCell ref="B77:B78"/>
    <mergeCell ref="C77:C78"/>
    <mergeCell ref="D77:D78"/>
    <mergeCell ref="E77:E78"/>
    <mergeCell ref="A29:A30"/>
    <mergeCell ref="B29:B30"/>
    <mergeCell ref="C29:C30"/>
    <mergeCell ref="D29:D30"/>
    <mergeCell ref="A1:M1"/>
    <mergeCell ref="A2:M2"/>
    <mergeCell ref="A3:M3"/>
    <mergeCell ref="A5:N5"/>
    <mergeCell ref="A6:N6"/>
    <mergeCell ref="A25:N25"/>
    <mergeCell ref="A26:N26"/>
    <mergeCell ref="A27:N27"/>
    <mergeCell ref="A28:N28"/>
    <mergeCell ref="N9:N10"/>
    <mergeCell ref="A7:N7"/>
    <mergeCell ref="A8:N8"/>
    <mergeCell ref="A9:A10"/>
    <mergeCell ref="B9:B10"/>
    <mergeCell ref="C9:C10"/>
    <mergeCell ref="D9:D10"/>
    <mergeCell ref="E9:E10"/>
    <mergeCell ref="F9:F10"/>
    <mergeCell ref="G9:I9"/>
    <mergeCell ref="J9:J10"/>
    <mergeCell ref="K9:K10"/>
    <mergeCell ref="L9:L10"/>
    <mergeCell ref="M9:M10"/>
    <mergeCell ref="A18:B18"/>
    <mergeCell ref="A52:N52"/>
    <mergeCell ref="A53:A54"/>
    <mergeCell ref="B53:B54"/>
    <mergeCell ref="C53:C54"/>
    <mergeCell ref="D53:D54"/>
    <mergeCell ref="E53:E54"/>
    <mergeCell ref="F53:F54"/>
    <mergeCell ref="G53:I53"/>
    <mergeCell ref="J53:J54"/>
    <mergeCell ref="K53:K54"/>
    <mergeCell ref="L53:L54"/>
    <mergeCell ref="M53:M54"/>
    <mergeCell ref="N53:N54"/>
    <mergeCell ref="E29:E30"/>
    <mergeCell ref="F29:F30"/>
    <mergeCell ref="G29:I29"/>
    <mergeCell ref="J29:J30"/>
    <mergeCell ref="K29:K30"/>
    <mergeCell ref="L29:L30"/>
    <mergeCell ref="A120:B120"/>
    <mergeCell ref="A62:B62"/>
    <mergeCell ref="A97:N97"/>
    <mergeCell ref="A98:N98"/>
    <mergeCell ref="A99:N99"/>
    <mergeCell ref="A100:N100"/>
    <mergeCell ref="A101:A102"/>
    <mergeCell ref="B101:B102"/>
    <mergeCell ref="C101:C102"/>
    <mergeCell ref="D101:D102"/>
    <mergeCell ref="E101:E102"/>
    <mergeCell ref="F101:F102"/>
    <mergeCell ref="G101:I101"/>
    <mergeCell ref="J101:J102"/>
    <mergeCell ref="K101:K102"/>
    <mergeCell ref="L101:L102"/>
    <mergeCell ref="M101:M102"/>
    <mergeCell ref="N101:N102"/>
    <mergeCell ref="N77:N78"/>
    <mergeCell ref="A93:B93"/>
    <mergeCell ref="A73:N73"/>
    <mergeCell ref="A74:N74"/>
    <mergeCell ref="A75:N75"/>
    <mergeCell ref="A76:N76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2</vt:i4>
      </vt:variant>
    </vt:vector>
  </HeadingPairs>
  <TitlesOfParts>
    <vt:vector size="10" baseType="lpstr">
      <vt:lpstr>แบบรายงานยุทธฯ แบบ1</vt:lpstr>
      <vt:lpstr>ยุทธศาสตร์ที่ 1</vt:lpstr>
      <vt:lpstr>ยุทธศาสตร์ที่ 2</vt:lpstr>
      <vt:lpstr>ยุทธศาสตร์ที่ 4</vt:lpstr>
      <vt:lpstr>ยุทธศาสตร์ที่ 6</vt:lpstr>
      <vt:lpstr>ยุทธศาสตร์ที่ 7</vt:lpstr>
      <vt:lpstr>แบบรายงานครุภัณฑ์ แบบ1-1 (3)</vt:lpstr>
      <vt:lpstr>ประเภทครุภัณฑ์</vt:lpstr>
      <vt:lpstr>'แบบรายงานยุทธฯ แบบ1'!Print_Titles</vt:lpstr>
      <vt:lpstr>'ยุทธศาสตร์ที่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PC</dc:creator>
  <cp:lastModifiedBy>ACER PC</cp:lastModifiedBy>
  <cp:lastPrinted>2026-01-15T04:53:51Z</cp:lastPrinted>
  <dcterms:created xsi:type="dcterms:W3CDTF">2025-03-13T02:53:07Z</dcterms:created>
  <dcterms:modified xsi:type="dcterms:W3CDTF">2026-01-15T04:58:05Z</dcterms:modified>
</cp:coreProperties>
</file>