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arapao Drive\นิปารมี\1 งานฝ่ายนโยบายและแผน\3 รายงานแผนดำเนินงาน รายไตรมาส\ปีงบประมาณ 2569\ไตรมาสที่ 2\"/>
    </mc:Choice>
  </mc:AlternateContent>
  <xr:revisionPtr revIDLastSave="0" documentId="13_ncr:1_{74DA038A-285B-4703-BC31-B1B7DBD032D8}" xr6:coauthVersionLast="47" xr6:coauthVersionMax="47" xr10:uidLastSave="{00000000-0000-0000-0000-000000000000}"/>
  <bookViews>
    <workbookView xWindow="-120" yWindow="-120" windowWidth="20730" windowHeight="11040" xr2:uid="{A894F86C-C472-440C-A984-19E074171C59}"/>
  </bookViews>
  <sheets>
    <sheet name="แบบรายงานยุทธฯ แบบ1" sheetId="10" r:id="rId1"/>
    <sheet name="ยุทธศาสตร์ที่ 1" sheetId="2" r:id="rId2"/>
    <sheet name="ยุทธศาสตร์ที่ 2" sheetId="1" r:id="rId3"/>
    <sheet name="ยุทธศาสตร์ที่ 3" sheetId="13" r:id="rId4"/>
    <sheet name="ยุทธศาสตร์ที่ 4" sheetId="4" r:id="rId5"/>
    <sheet name="ยุทธศาสตร์ที่ 6" sheetId="6" r:id="rId6"/>
    <sheet name="ยุทธศาสตร์ที่ 7" sheetId="7" r:id="rId7"/>
    <sheet name="แบบรายงานครุภัณฑ์ แบบ1-1 (3)" sheetId="12" r:id="rId8"/>
    <sheet name="ประเภทครุภัณฑ์" sheetId="9" r:id="rId9"/>
  </sheets>
  <definedNames>
    <definedName name="_xlnm.Print_Titles" localSheetId="0">'แบบรายงานยุทธฯ แบบ1'!$5:$6</definedName>
    <definedName name="_xlnm.Print_Titles" localSheetId="1">'ยุทธศาสตร์ที่ 1'!$9:$10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8" i="1" l="1"/>
  <c r="J41" i="6"/>
  <c r="J271" i="1"/>
  <c r="J108" i="9"/>
  <c r="J40" i="7"/>
  <c r="C40" i="7"/>
  <c r="J187" i="1"/>
  <c r="C126" i="9"/>
  <c r="C82" i="9"/>
  <c r="C20" i="7"/>
  <c r="C20" i="13"/>
  <c r="C10" i="13"/>
  <c r="C49" i="1"/>
  <c r="C20" i="1"/>
  <c r="J259" i="2"/>
  <c r="C259" i="2"/>
  <c r="K20" i="12"/>
  <c r="K18" i="12"/>
  <c r="L14" i="12"/>
  <c r="L22" i="12" s="1"/>
  <c r="K12" i="12"/>
  <c r="L43" i="10"/>
  <c r="K43" i="10"/>
  <c r="L39" i="10"/>
  <c r="K36" i="10"/>
  <c r="K21" i="10"/>
  <c r="K20" i="10"/>
  <c r="L19" i="10"/>
  <c r="L45" i="10" s="1"/>
  <c r="K19" i="10"/>
  <c r="K14" i="10"/>
  <c r="H21" i="12"/>
  <c r="J55" i="7"/>
  <c r="J31" i="7"/>
  <c r="C108" i="9"/>
  <c r="J295" i="1"/>
  <c r="J54" i="6"/>
  <c r="J208" i="9"/>
  <c r="J69" i="9"/>
  <c r="C38" i="9"/>
  <c r="C271" i="1"/>
  <c r="C104" i="1"/>
  <c r="C208" i="9"/>
  <c r="C31" i="7"/>
  <c r="C187" i="1"/>
  <c r="C39" i="1"/>
  <c r="C41" i="6"/>
  <c r="J20" i="6"/>
  <c r="D21" i="12"/>
  <c r="C21" i="12"/>
  <c r="H44" i="10"/>
  <c r="G44" i="10"/>
  <c r="F44" i="10"/>
  <c r="E44" i="10"/>
  <c r="D44" i="10"/>
  <c r="C20" i="6"/>
  <c r="C11" i="10"/>
  <c r="C44" i="10" s="1"/>
  <c r="G21" i="12"/>
  <c r="F21" i="12"/>
  <c r="E21" i="12"/>
  <c r="C144" i="1"/>
  <c r="C295" i="1"/>
  <c r="C220" i="9"/>
  <c r="C69" i="9"/>
  <c r="C18" i="9"/>
  <c r="C55" i="7"/>
  <c r="C10" i="7"/>
  <c r="C54" i="6"/>
  <c r="C9" i="6"/>
  <c r="C14" i="4"/>
  <c r="C305" i="1"/>
  <c r="C168" i="1"/>
  <c r="C92" i="1"/>
  <c r="C59" i="1"/>
  <c r="C29" i="1"/>
  <c r="K22" i="12" l="1"/>
  <c r="K45" i="10"/>
</calcChain>
</file>

<file path=xl/sharedStrings.xml><?xml version="1.0" encoding="utf-8"?>
<sst xmlns="http://schemas.openxmlformats.org/spreadsheetml/2006/main" count="2606" uniqueCount="530">
  <si>
    <t>องค์การบริหารส่วนจังหวัดนราธิวาส</t>
  </si>
  <si>
    <t>ลำดับที่</t>
  </si>
  <si>
    <t>ชื่อโครงการ/กิจกรรม</t>
  </si>
  <si>
    <t>งบประมาณ (บาท)</t>
  </si>
  <si>
    <t>ดำเนินการแล้วเสร็จ</t>
  </si>
  <si>
    <t>ระหว่างดำเนินการ</t>
  </si>
  <si>
    <t>ยังไม่ได้ดำเนินการ</t>
  </si>
  <si>
    <t>งบประมาณที่เบิกจ่าย (บาท)</t>
  </si>
  <si>
    <t>หน่วยงานรับผิดชอบ</t>
  </si>
  <si>
    <t>ปัญหาและอุปสรรค</t>
  </si>
  <si>
    <t>แนวทางการแก้ไขปัญหา</t>
  </si>
  <si>
    <t>หมายเหตุ</t>
  </si>
  <si>
    <t>แผนการดำเนินงาน(ห้วงระยะเวลา)</t>
  </si>
  <si>
    <t>เริ่มต้นสัญญาหรือโครงการ/กิจกรรม (ว/ด/ป)</t>
  </si>
  <si>
    <t>สิ้นสุดสัญญาหรือโครงการ/กิจกรรม (ว/ด/ป)</t>
  </si>
  <si>
    <t>บริหารส่วนจังหวัดนราธิวาส</t>
  </si>
  <si>
    <t>จังหวัดนราธิวาส</t>
  </si>
  <si>
    <t xml:space="preserve">      </t>
  </si>
  <si>
    <t>รวม</t>
  </si>
  <si>
    <t xml:space="preserve">   2.2 กลยุทธ์ส่งเสริมงานด้านสังคมสงเคราะห์และสวัสดิการชุมชนแก่ผู้ด้อยโอกาสทางสังคม</t>
  </si>
  <si>
    <t xml:space="preserve">         (1) แผนงานสังคมสงเคราะห์</t>
  </si>
  <si>
    <t>นราธิวาส</t>
  </si>
  <si>
    <t>องค์การบริหารส่วนจังหวัด</t>
  </si>
  <si>
    <t xml:space="preserve">   2.5 กลยุทธ์ส่งเสริมด้านการออกกำลังกาย การกีฬา และนันทนาการ</t>
  </si>
  <si>
    <t xml:space="preserve">   2.6 กลยุทธ์ส่งเสริมสุขภาพ ควบคุมและป้องกันโรค รักษาฟื้นฟูสมรรถภาพและพัฒนาระบบบริการสาธารณสุข</t>
  </si>
  <si>
    <t xml:space="preserve">         (1) แผนงานสาธารณสุข</t>
  </si>
  <si>
    <t>องค์กรปกครองส่วนท้องถิ่น</t>
  </si>
  <si>
    <t xml:space="preserve">         (1) แผนงานอุตสาหกรรมและการโยธา</t>
  </si>
  <si>
    <t>อำเภอเมือง จังหวัดนราธิวาส</t>
  </si>
  <si>
    <t xml:space="preserve">   2.7 กลยุทธ์ส่งเสริมสนับสนุนการพัฒนาคุณภาพชีวิตของประชาชน</t>
  </si>
  <si>
    <t xml:space="preserve">         (1) แผนงานบริหารงานทั่วไป</t>
  </si>
  <si>
    <t>สำนักปลัด ฯ</t>
  </si>
  <si>
    <t>อบจ. เดิน - วิ่ง ส่งเสริม</t>
  </si>
  <si>
    <t>"Narathiwat Run"</t>
  </si>
  <si>
    <t xml:space="preserve">         (1) แผนงานเคหะและชุมชน</t>
  </si>
  <si>
    <t>กองการศึกษาฯ</t>
  </si>
  <si>
    <t>กองสาธารณสุข</t>
  </si>
  <si>
    <t xml:space="preserve">   6.1 กลยุทธ์ส่งเสริมการอนุรักษ์ ฟิ้นฟู สืบทอดจารีตประเพณี ศิลปวัฒนธรรม</t>
  </si>
  <si>
    <t>สำนักปลัดฯ</t>
  </si>
  <si>
    <t xml:space="preserve">         (1) แผนงานการศานสนา วัฒนธรรม และนันทนาการ</t>
  </si>
  <si>
    <t>ฝึกอบรมและทัศนศึกษา</t>
  </si>
  <si>
    <t>ดูงานเพื่อสืบสานประเพณี</t>
  </si>
  <si>
    <t>และวัฒนธรรมท้องถิ่นของ</t>
  </si>
  <si>
    <t>ประชาขนในพื้นที่จังหวัด</t>
  </si>
  <si>
    <t xml:space="preserve">   6.5 กลยุทธ์ส่งเสริมสนับสนุนการพัฒนาคุณธรรม จริยธรรม ของเด็กและเยาวชนและประชาชน</t>
  </si>
  <si>
    <t xml:space="preserve">วัด มัสยิด ประชารัฐ </t>
  </si>
  <si>
    <t>สร้างสุข เพื่อการพัฒนา</t>
  </si>
  <si>
    <t>ที่ยั่งยืน</t>
  </si>
  <si>
    <t>7. ยุทธศาสตร์การพัฒนาด้านการบริหารจัดการตามหลักธรรมาภิบาล</t>
  </si>
  <si>
    <t xml:space="preserve">   7.1 กลยุทธ์พัฒนาความรู้ความสามารถและคุณธรรมจริยธรรมแก่บุคลากรในองค์กร</t>
  </si>
  <si>
    <t>ฝึกอบรมหลักสูตรการพัฒนา</t>
  </si>
  <si>
    <t>ทักษะการประชุมสภาท้องถิ่น</t>
  </si>
  <si>
    <t>กับบทบาทสภาท้องถิ่น</t>
  </si>
  <si>
    <t>สำนักงานเลขาฯ</t>
  </si>
  <si>
    <t xml:space="preserve">   7.2 กลยุทธ์พัฒนาปรับปรุงระบบบริหารจัดการองค์กรตามหลักธรรมาภิบาล</t>
  </si>
  <si>
    <t>กองยุทธศาสตร์ฯ</t>
  </si>
  <si>
    <t xml:space="preserve">   7.3 กลยุทธ์พัฒนาส่งเสริมระบบการประชาสัมพันธ์และการเผยแพร่การดำเนินงานขององค์กร</t>
  </si>
  <si>
    <t>ประสานการจัดทำแผนพัฒนา</t>
  </si>
  <si>
    <t>ท้องถิ่นจังหวัดนราธิวาส</t>
  </si>
  <si>
    <t xml:space="preserve">   1.1 กลยุทธ์บุกเบิก สร้าง ปรับปรุง บำรุงรักษาเส้นทางคมนาคมทางบก ทางน้ำ สะพาน เขื่อน ระบบระบายน้ำ</t>
  </si>
  <si>
    <t xml:space="preserve">   1.1 กลยุทธ์พัฒนาปรับปรุงจัดหาเครื่องมือ เครื่องใช้ ตลอดจนสถานที่ในการปฏิบัติงาน</t>
  </si>
  <si>
    <t>1. ประเภทครุภัณฑ์สำนักงาน</t>
  </si>
  <si>
    <t>ครุภัณฑ์</t>
  </si>
  <si>
    <t xml:space="preserve">   2.1 กลยุทธ์พัฒนาปรับปรุงจัดหาเครื่องมือ เครื่องใช้ ตลอดจนสถานที่ในการปฏิบัติงาน</t>
  </si>
  <si>
    <t xml:space="preserve">   4.1 กลยุทธ์พัฒนาปรับปรุงจัดหาเครื่องมือ เครื่องใช้ ตลอดจนสถานที่ในการปฏิบัติงาน</t>
  </si>
  <si>
    <t xml:space="preserve">         (1) แผนงานการพาณิชย์</t>
  </si>
  <si>
    <t xml:space="preserve">   5.1 กลยุทธ์พัฒนาปรับปรุงจัดหาเครื่องมือ เครื่องใช้ ตลอดจนสถานที่ในการปฏิบัติงาน</t>
  </si>
  <si>
    <t>โครงการบำรุงรักษาและ</t>
  </si>
  <si>
    <t>ปรับปรุงแพขนานยนต์</t>
  </si>
  <si>
    <t xml:space="preserve"> -</t>
  </si>
  <si>
    <t xml:space="preserve"> - </t>
  </si>
  <si>
    <t xml:space="preserve"> กองช่าง</t>
  </si>
  <si>
    <t>กองช่าง</t>
  </si>
  <si>
    <t>กรณีกัน</t>
  </si>
  <si>
    <t>ที่</t>
  </si>
  <si>
    <t>จำนวนโครงการ</t>
  </si>
  <si>
    <t>ผลการดำเนินงาน</t>
  </si>
  <si>
    <t>หน่วยงานรับผิดชอบหลัก</t>
  </si>
  <si>
    <t>ดำเนินการแล้วเสร็จ (โครงการ)</t>
  </si>
  <si>
    <t>อยู่ระหว่างดำเนินการ(โครงการ)</t>
  </si>
  <si>
    <t>ยังไม่ได้ดำเนินการ(โครงการ)</t>
  </si>
  <si>
    <t>1.1 แผนงานอุตสาหกรรมและการโยธา</t>
  </si>
  <si>
    <t>จารีตประเพณีและภูมิปัญญาท้องถิ่น</t>
  </si>
  <si>
    <t>6.1 แผนงานบริหารงานทั่วไป</t>
  </si>
  <si>
    <t>6.1 แผนงานสาธารณสุข</t>
  </si>
  <si>
    <t>6.1 แผนงานการศาสนา วัฒนธรรม และนันทนาการ</t>
  </si>
  <si>
    <t>6.5 แผนงานการศาสนา วัฒนธรรม และนันทนาการ</t>
  </si>
  <si>
    <t>ตามหลักธรรมาภิบาล</t>
  </si>
  <si>
    <t>7.1 แผนงานบริหารงานทั่วไป</t>
  </si>
  <si>
    <t>ประเภทครุภัณฑ์สำนักงาน</t>
  </si>
  <si>
    <t>ประเภทครุภัณฑ์ยานพาหนะและขนส่ง</t>
  </si>
  <si>
    <t>ประเภทครุภัณฑ์ไฟฟ้าและวิทยุ</t>
  </si>
  <si>
    <t>ประเภทครุภัณฑ์วิทยาศาสตร์หรือการแพทย์</t>
  </si>
  <si>
    <t>4.1 แผนงานสาธารณสุข</t>
  </si>
  <si>
    <t>ประเภทค่าบำรุงรักษาและปรับปรุงครุภัณฑ์</t>
  </si>
  <si>
    <t>5.1 แผนงานการพาณิชย์</t>
  </si>
  <si>
    <t>การส่งเสริมการลงทุนพาณิชยกรรม และการท่องเที่ยว</t>
  </si>
  <si>
    <t>4.1 แผนงานการศาสนา วัฒนธรรมและนันทนาการ</t>
  </si>
  <si>
    <t xml:space="preserve">         (2) แผนงานสาธารณสุข</t>
  </si>
  <si>
    <t>กิจกรรมเฉลิมพระเกียรติ</t>
  </si>
  <si>
    <t>และสนับสนุนโครงการ</t>
  </si>
  <si>
    <t>อันเนื่องมาจากพระราชดำริ</t>
  </si>
  <si>
    <t>ของกองสาธารณสุข</t>
  </si>
  <si>
    <t xml:space="preserve">  -</t>
  </si>
  <si>
    <t>2.2 แผนงานสังคมสงเคราะห์</t>
  </si>
  <si>
    <t>2.3 แผนงานสังคมสงเคราะห์</t>
  </si>
  <si>
    <t>2.5 แผนงานสร้างความเข้มแข็งของชุมชน</t>
  </si>
  <si>
    <t>2.5 แผนงานอุตสาหกรรมและการโยธา</t>
  </si>
  <si>
    <t>ยุทธศาสตร์</t>
  </si>
  <si>
    <t xml:space="preserve">         (1) แผนงานการศาสนา วัฒนธรรมและนันทนาการ</t>
  </si>
  <si>
    <t xml:space="preserve">   6.1 กลยุทธ์ส่งเสริมการอนุรักษ์ ฟื้นฟู สืบทอดจารีตประเพณี ศิลปวัฒนธรรม</t>
  </si>
  <si>
    <t>ประเภทครุภัณฑ์</t>
  </si>
  <si>
    <t xml:space="preserve">         (3) แผนงานการศานสนา วัฒนธรรม และนันทนาการ</t>
  </si>
  <si>
    <t>อำเภอบาเจาะ จังหวัดนราธิวาส</t>
  </si>
  <si>
    <t>2.7 แผนงานอุตสาหกรรมและการโยธา</t>
  </si>
  <si>
    <t>ก่อสร้างระบบระบายน้ำและ</t>
  </si>
  <si>
    <t xml:space="preserve">ทางเท้ารหัสสายทาง นธ.ถ </t>
  </si>
  <si>
    <t>1-0041 สายภายในสนาม</t>
  </si>
  <si>
    <t>กีฬากลางองค์การบริหารส่วน</t>
  </si>
  <si>
    <t xml:space="preserve">จังหวัดนราธิวาส ตำบลโคกเคียน </t>
  </si>
  <si>
    <t xml:space="preserve">พ.ย 68 - </t>
  </si>
  <si>
    <t>พ.ค 69</t>
  </si>
  <si>
    <t>ปรับปรุงผิวจราจรถนนลาดยาง</t>
  </si>
  <si>
    <t>ผิวทางแอสฟัลท์ติกคอนกรีต</t>
  </si>
  <si>
    <t>พร้อมขยายไหล่ทาง รหัสสายทาง</t>
  </si>
  <si>
    <t>นธ.ถ 1-0019 สายทางบ้าน</t>
  </si>
  <si>
    <t>ตันหยงมัส - บ้านสาเมาะ</t>
  </si>
  <si>
    <t>ตำบลตันหยงมัส ,ตำบลบองอ</t>
  </si>
  <si>
    <t>อำเภอระแงะ จังหวัดนราธิวาส</t>
  </si>
  <si>
    <t>ช่วง กม. 0+077 ถึง กม. 2+267</t>
  </si>
  <si>
    <t>แอสฟัลท์ติกคอนกรีต รหัสสายทาง</t>
  </si>
  <si>
    <t>นธ.ถ 1-0018 สายทางบ้าน</t>
  </si>
  <si>
    <t>จาแบป๊ะ - บ้านฮูแตมาแจ</t>
  </si>
  <si>
    <t>ตำบลกาวะ อำเภอสุไหงปาดี ,</t>
  </si>
  <si>
    <t>ตำบลกายูคละ อำเภอแว้ง</t>
  </si>
  <si>
    <t>จังหวัดนราธิวาส ช่วง กม. 2+000</t>
  </si>
  <si>
    <t>(ถนนในความรับผิดชอบ)</t>
  </si>
  <si>
    <t>รหัสสายทาง นธ.ถ 1-0018</t>
  </si>
  <si>
    <t>สายทางบ้านจาแบป๊ะ ตำบลกาวะ</t>
  </si>
  <si>
    <t>อำเภอสุไหงปาดี - บ้านฮูแตมาแจ</t>
  </si>
  <si>
    <t xml:space="preserve">ตำบลกายูคละ อำเภอแว้ง </t>
  </si>
  <si>
    <t>(เงินอุดหนุนเฉพาะกิจ)</t>
  </si>
  <si>
    <t>รหัสสายทาง นธ.ถ 1-0002</t>
  </si>
  <si>
    <t>สายทางบ้านตาลาฆอสะโต</t>
  </si>
  <si>
    <t>ตำบลจอเบาะ - บ้านปาลอบาต๊ะ</t>
  </si>
  <si>
    <t>ตำบลลุโบะบายะ อำเภอยี่งอ</t>
  </si>
  <si>
    <t>รหัสสายทาง นธ.ถ 1-0032</t>
  </si>
  <si>
    <t>สายทางบ้านบูเก๊ะสูดอ -</t>
  </si>
  <si>
    <t>บ้านฮูแตยือลอ ตำบลบาเระใต้</t>
  </si>
  <si>
    <t>รหัสสายทาง นธ.ถ 1-0010</t>
  </si>
  <si>
    <t>สายทางบ้านบลูกายาอิง</t>
  </si>
  <si>
    <t>ตำบลร่มไทร - บ้านทรงคีรี</t>
  </si>
  <si>
    <t>ตำบลเกียร์ - บ้านไอร์ยามู</t>
  </si>
  <si>
    <t>ตำบลเกียร์ อำเภอสุคิริน</t>
  </si>
  <si>
    <t>ร่วมใจเยียวยากลุ่มเปราะบาง</t>
  </si>
  <si>
    <t>ในจังหวัดนราธิวาส</t>
  </si>
  <si>
    <t xml:space="preserve">   2.3 กลยุทธ์ส่งเสริมการศึกษาทั้งใน นอกระบบและตามอัธยาศัย โดยสนับสนุนให้ประชาชนมีส่วนร่วมในการจัดการศึกษา</t>
  </si>
  <si>
    <t>ทุนการศึกษาสำหรับนักศึกษา</t>
  </si>
  <si>
    <t>และการให้ความช่วยเหลือนักเรียน</t>
  </si>
  <si>
    <t>ขององค์การบริหารส่วนจังหวัด</t>
  </si>
  <si>
    <t>ออกกำลังกาย เพื่อส่งเสริมสุขภาพ</t>
  </si>
  <si>
    <t>โดยองค์การบริหารส่วนจังหวัด</t>
  </si>
  <si>
    <t xml:space="preserve">   2.5 กลยุทธ์สนับสนุนด้านการออกกำลังกาย การกีฬา และนันทนาการ</t>
  </si>
  <si>
    <t>ส่งตัวนักกีฬาตัวแทนจังหวัดนราธิวาส</t>
  </si>
  <si>
    <t>เข้าร่วมการแข่งขันกีฬาฟุตบอล</t>
  </si>
  <si>
    <t>อาวุโส องค์การบริหารส่วนจังหวัด</t>
  </si>
  <si>
    <t>ชิงแชมป์ประเทศไทย</t>
  </si>
  <si>
    <t>ส่งนักกีฬาตัวแทนจังหวัดนราธิวาส</t>
  </si>
  <si>
    <t>เข้าร่วมแข่งขันกีฬาเยาวชนแห่งชาติ</t>
  </si>
  <si>
    <t>ครั้งที่ 41 เพื่อคัดเลือกเป็นตัวแทน</t>
  </si>
  <si>
    <t>ภาค 4 ประจำปีงบประมาณ</t>
  </si>
  <si>
    <t>พ.ศ. 2569</t>
  </si>
  <si>
    <t>เข้าร่วมแข่งขันกีฬาอาวุโสแห่งชาติ</t>
  </si>
  <si>
    <t>ครั้งที่ 8 เพื่อคัดเลือกเป็นตัวแทน</t>
  </si>
  <si>
    <t xml:space="preserve">ภาค 4 ประจำปีงบประมาณ </t>
  </si>
  <si>
    <t>ปรับปรุงระบบไฟฟ้าส่องสว่าง</t>
  </si>
  <si>
    <t>สนามฟุตบอลภายในสนามกีฬา</t>
  </si>
  <si>
    <t>กลาง องค์การบริหารส่วนจังหวัด</t>
  </si>
  <si>
    <t>นราธิวาส ตำบลโคกเคียน</t>
  </si>
  <si>
    <t>ประชุมเชิงปฏิบัติการพัฒนาคุณภาพ</t>
  </si>
  <si>
    <t>และมาตรฐานในการให้บริการ</t>
  </si>
  <si>
    <t>สุขภาพปฐมภูมิ</t>
  </si>
  <si>
    <t>ฝึกอบรมเชิงปฏิบัติการพัฒนาระบบ</t>
  </si>
  <si>
    <t>บริการสุขภาพในโรงพยาบาลส่งเสริม</t>
  </si>
  <si>
    <t>สุขภาพตำบลในสังกัดองค์การบริหาร</t>
  </si>
  <si>
    <t>ส่วนจังหวัดนราธิวาส</t>
  </si>
  <si>
    <t xml:space="preserve">         (1) แผนงานงบกลาง</t>
  </si>
  <si>
    <t>เงินอุดหนุนสำหรับสนับสนุนการพัฒนา</t>
  </si>
  <si>
    <t>คุณภาพการให้บริการด้านสาธารณสุข</t>
  </si>
  <si>
    <t>ของสถานีอนามัยที่ถ่ายโอนให้แก่</t>
  </si>
  <si>
    <t xml:space="preserve">         (2) แผนงานสังคมสงเคราะห์</t>
  </si>
  <si>
    <t>ส่งเสริมพัฒนาศักยภาพการบริหาร</t>
  </si>
  <si>
    <t>จัดการและการขับเคลื่อนกองทุน</t>
  </si>
  <si>
    <t>สวัสดิการชุมชนจังหวัดนราธิวาส</t>
  </si>
  <si>
    <t>เพิ่มผลผลิตกิจกรรมการเกษตร เพื่อ</t>
  </si>
  <si>
    <t>อาหารมื้อเช้าสำหรับนักเรียนโรงเรียน</t>
  </si>
  <si>
    <t>ตำรวจตระเวนชายแดนบ้านตืองอ</t>
  </si>
  <si>
    <t>ช่างกล ปทุมวันอนุสรณ์ 13</t>
  </si>
  <si>
    <t>ตำรวจตระเวนชายแดนบ้านละโอ</t>
  </si>
  <si>
    <t>ตำรวจตระเวนชายแดนบ้านลีนานนท์</t>
  </si>
  <si>
    <t>ตำรวจตระเวนชายแดนบ้านไอร์บือแต</t>
  </si>
  <si>
    <t xml:space="preserve">         (3) แผนงานงบกลาง</t>
  </si>
  <si>
    <t>การร่วมสมทบทุนเพื่อการดำเนินงาน</t>
  </si>
  <si>
    <t>สร้างเสริมสุขภาพในพื้นที่ของ</t>
  </si>
  <si>
    <t>ประชาสัมพันธ์การท่องเที่ยว</t>
  </si>
  <si>
    <t xml:space="preserve">   4.6 กลยุทธ์ส่งเสริมการท่องเที่ยวและแหล่งท่องเที่ยวเชิงอนุรักษ์</t>
  </si>
  <si>
    <t>เฉลิมพระเกียรติ</t>
  </si>
  <si>
    <t xml:space="preserve">         (1) แผนงานรักษาความสงบภายใน</t>
  </si>
  <si>
    <t>รายงานผลการดำเนินงาน ตามแผนการดำเนินงาน ประจำปีงบประมาณ พ.ศ. 2569</t>
  </si>
  <si>
    <t>ตู้ลงทะเบียนยืนยันตัวตน</t>
  </si>
  <si>
    <t>ผู้รับบริการอัตโนมัติ</t>
  </si>
  <si>
    <t>(AST  Smart Kiosk)</t>
  </si>
  <si>
    <t>รถพยาบาลฉุกเฉิน (รถกระบะ)</t>
  </si>
  <si>
    <t>ปริมาตรกระบอกสูบไม่ต่ำกว่า</t>
  </si>
  <si>
    <t>2,400 ซีซี หรือกำลังเครื่องยนต์</t>
  </si>
  <si>
    <t>สูงสุดไม่ต่ำกว่า 110 กิโลวัตต์</t>
  </si>
  <si>
    <t>เครื่องวัดความดันชนิดอัตโนมัติ</t>
  </si>
  <si>
    <t>แบบสอดแขน วัดอุณหภูมิ</t>
  </si>
  <si>
    <t>ร่างกาย ชั่งน้ำหนัก วัดส่วนสูง</t>
  </si>
  <si>
    <t xml:space="preserve">และดัชนีมวลกาย พร้อมส่งข้อมูล </t>
  </si>
  <si>
    <t>เข้าฐานข้อมูลของโรงพยาบาล</t>
  </si>
  <si>
    <t>(JHCIS)  (เงินอุดหนุนเฉพาะกิจ)</t>
  </si>
  <si>
    <t>(JHCIS) (เงินอุดหนุนเฉพาะกิจ)</t>
  </si>
  <si>
    <t>ต.ค 68 -</t>
  </si>
  <si>
    <t>มี.ค 69</t>
  </si>
  <si>
    <t>พ.ย 68 -</t>
  </si>
  <si>
    <t>ส.ค 69</t>
  </si>
  <si>
    <t>ก.ย 69</t>
  </si>
  <si>
    <t>ม.ค 69</t>
  </si>
  <si>
    <t>ธ.ค 68 -</t>
  </si>
  <si>
    <t>เม.ย 69</t>
  </si>
  <si>
    <t>พ.ย - ธ.ค 68</t>
  </si>
  <si>
    <t xml:space="preserve">การท่องเที่ยว </t>
  </si>
  <si>
    <t>จ้างเหมาทำความสะอาดอาคาร</t>
  </si>
  <si>
    <t>ละหมาดบริเวณสนามกีฬากลาง</t>
  </si>
  <si>
    <t>ก่อสร้างถนนลาดยางผิวทาง</t>
  </si>
  <si>
    <t>แอสฟัลท์ติกคอนกรีต พร้อมระบบ</t>
  </si>
  <si>
    <t xml:space="preserve">ระบายน้ำและทางเท้าสาย ก </t>
  </si>
  <si>
    <t>สนามกีฬากลางองค์การบริหารส่วน</t>
  </si>
  <si>
    <t>(กรณีก่อหนี้ผูกพัน)</t>
  </si>
  <si>
    <t>ก่อสร้างสะพานคอนกรีตเสริมเหล็ก</t>
  </si>
  <si>
    <t xml:space="preserve">รหัสสายทาง นธ.ถ 1-0021 </t>
  </si>
  <si>
    <t xml:space="preserve">สายทางบ้านบาโงระนะ  - </t>
  </si>
  <si>
    <t>บ้านปาเซ ตำบลเฉลิม อำเภอระแงะ</t>
  </si>
  <si>
    <t xml:space="preserve">จังหวัดนราธิวาส ช่วง กม.6+560 </t>
  </si>
  <si>
    <t>(กรณีไม่ได้ก่อหนี้ผูกพัน)</t>
  </si>
  <si>
    <t>ก่อสร้างถนนคอนกรีตเสริมเหล็ก</t>
  </si>
  <si>
    <t>อำเภอเมืองนราธิวาส จังหวัดนราธิวาส</t>
  </si>
  <si>
    <t>(โครงการเกินศักยภาพของ อบต.</t>
  </si>
  <si>
    <t>โคกเคียน) (กรณีไม่ได้ก่อหนี้ผูกพัน)</t>
  </si>
  <si>
    <t xml:space="preserve">สายทางซอยโคกเขือ 1 หมู่ที่ 9 </t>
  </si>
  <si>
    <t>บ้านโคกป่าคา ตำบลโคกเคียน</t>
  </si>
  <si>
    <t xml:space="preserve">บ้านโคกงู หมู่ที่ 1 ,หมู่ที่ 3 </t>
  </si>
  <si>
    <t>ตำบลบางขุนทอง อำเภอตากใบ</t>
  </si>
  <si>
    <t>อำเภอตากใบ จังหวัดนราธิวาส</t>
  </si>
  <si>
    <t>ตำบลบาโงสะโต ,ตำบลมะรือโบตก</t>
  </si>
  <si>
    <t>ช่วง กม.7+600 ถึง กม.9+585</t>
  </si>
  <si>
    <t xml:space="preserve">ตำบลสามัคคี อำเภอรือเสาะ </t>
  </si>
  <si>
    <t>จังหวัดนราธิวาส (โครงการเกินศักยภาพ</t>
  </si>
  <si>
    <t xml:space="preserve">ของ อบต.สามัคคี) </t>
  </si>
  <si>
    <t>สายแชดอ หมู่ที่ 6 ตำบลศรีสาคร</t>
  </si>
  <si>
    <t>อำเภอศรีสาคร จังหวัดนราธิวาส</t>
  </si>
  <si>
    <t>ศรีสาคร)</t>
  </si>
  <si>
    <t>ศรีบรรพต)</t>
  </si>
  <si>
    <t>(โครงการเกินศักยภาพของ อบต.กาวะ)</t>
  </si>
  <si>
    <t>กรณี</t>
  </si>
  <si>
    <t>กันเงิน</t>
  </si>
  <si>
    <t>มิ.ย 69</t>
  </si>
  <si>
    <t>ก.ค 69</t>
  </si>
  <si>
    <t>บางขุนทอง) (กรณีไม่ได้ก่อหนี้ผูกพัน)</t>
  </si>
  <si>
    <t xml:space="preserve">ผิวทางแอสฟัลท์ติกคอนกรีต </t>
  </si>
  <si>
    <t xml:space="preserve">รหัสสายทาง นธ.ถ 44-037 </t>
  </si>
  <si>
    <t xml:space="preserve">สายทางบ้านบางขุนทอง - </t>
  </si>
  <si>
    <t>จังหวัดนราธิวาส (โครงการเกินศักยภาพของ อบต.</t>
  </si>
  <si>
    <t>สายทางหน้าประปา หมู่บ้าน</t>
  </si>
  <si>
    <t xml:space="preserve">พรุกาบแดง หมู่ที่ 7 บ้านโคกยามู </t>
  </si>
  <si>
    <t xml:space="preserve">ตำบลไพรวัน อำเภอตากใบ </t>
  </si>
  <si>
    <t>จังหวัดนราธิวาส (โครงการเกิน</t>
  </si>
  <si>
    <t>ศักยภาพของ อบต.ไพรวัน)</t>
  </si>
  <si>
    <t>ก่อสร้างขยายไหล่ทางถนน</t>
  </si>
  <si>
    <t xml:space="preserve">คอนกรีตเสริมเหล็กรหัสสายทาง </t>
  </si>
  <si>
    <t>นธ.ถ 1-0023 สายทา</t>
  </si>
  <si>
    <t>งบ้านทาเนาะ - บ้านบาลูกา</t>
  </si>
  <si>
    <t>สายทางบาโงกือเตะ-โตะแนปา</t>
  </si>
  <si>
    <t>หมู่ที่ 4, หมู่ที่ 6</t>
  </si>
  <si>
    <t xml:space="preserve">ปรับปรุงผิวจราจรถนนหินคลุก </t>
  </si>
  <si>
    <t>สายทางจือกอ-บาตูกาเยาะ</t>
  </si>
  <si>
    <t xml:space="preserve">หมู่ที่ 3 บ้านจือกอ ตำบลศรีบรรพต </t>
  </si>
  <si>
    <t xml:space="preserve">อำเภอศรีสาคร จังหวัดนราธิวาส </t>
  </si>
  <si>
    <t xml:space="preserve">สายทางปูลาซานี หมู่ที่ 4 </t>
  </si>
  <si>
    <t xml:space="preserve">บ้านไอร์กือเดร์ ตำบลศรีบรรพต </t>
  </si>
  <si>
    <t>ศรีบรรพต) (กรณีไม่ได้ก่อหนี้ผูกพัน)</t>
  </si>
  <si>
    <t xml:space="preserve">สายทางบ้านบาโงสนิง-คูเร็ง </t>
  </si>
  <si>
    <t>หมู่ที่ 6 ตำบลกาวะ อำเภอสุไหงปาดี</t>
  </si>
  <si>
    <t xml:space="preserve">รหัสสายทาง นธ.ถ 1-0026  </t>
  </si>
  <si>
    <t xml:space="preserve">สายทางแยก ทล.4057 - </t>
  </si>
  <si>
    <t xml:space="preserve">บ้านต้นไม้สูง  ตำลสุไหงปาดี </t>
  </si>
  <si>
    <t xml:space="preserve">อำเภอสุไหงปาดี จังหวัดนราธิวาส </t>
  </si>
  <si>
    <t>ช่วง กม.11+520 - กม.11+920</t>
  </si>
  <si>
    <t>ขยายช่องจราจรถนนลาดยาง</t>
  </si>
  <si>
    <t>สายทางบ้านบาโงระนะ-บ้านปาเซ</t>
  </si>
  <si>
    <t xml:space="preserve"> ตำบลเฉลิม อำเภอระแงะ </t>
  </si>
  <si>
    <t xml:space="preserve">จังหวัดนราธิวาส ช่วง กม.6+570 </t>
  </si>
  <si>
    <t xml:space="preserve">ถึง กม.7+413 </t>
  </si>
  <si>
    <t>P</t>
  </si>
  <si>
    <t>29 ธ.ค 68</t>
  </si>
  <si>
    <t>28 พ.ค 69</t>
  </si>
  <si>
    <t>25 พ.ย 68</t>
  </si>
  <si>
    <t>25 มี.ค 69</t>
  </si>
  <si>
    <t>25 ก.ย 68</t>
  </si>
  <si>
    <t>23 มี.ค 69</t>
  </si>
  <si>
    <t>8 ก.ค 68</t>
  </si>
  <si>
    <t>4 เม.ย 69</t>
  </si>
  <si>
    <t>7 ก.ค 68</t>
  </si>
  <si>
    <t>13 เม.ย 69</t>
  </si>
  <si>
    <t>22 พ.ย 68</t>
  </si>
  <si>
    <t>30 ก.ย 68</t>
  </si>
  <si>
    <t>29 มี.ค 69</t>
  </si>
  <si>
    <t>18 พ.ย 68</t>
  </si>
  <si>
    <t>17 พ.ค 69</t>
  </si>
  <si>
    <t xml:space="preserve">         (2) แผนงานสร้างความเข้มแข็งของชุมชน</t>
  </si>
  <si>
    <t xml:space="preserve">         (3) แผนงานการศาสนา วัฒนธรรมและนันทนาการ</t>
  </si>
  <si>
    <t>ตำบลโคกเคียน อำเภอเมือง</t>
  </si>
  <si>
    <t xml:space="preserve">         (4) แผนงานเคหะและชุมชน</t>
  </si>
  <si>
    <t xml:space="preserve">         (5) แผนงานอุตสาหกรรมและการโยธา</t>
  </si>
  <si>
    <t>ก่อสร้างลานกีฬา สนามกีฬากลาง</t>
  </si>
  <si>
    <t xml:space="preserve">ตำบลโคกเคียน อำเภอเมือง </t>
  </si>
  <si>
    <t>ส่วนจังหวัดนราธิวาส ตำบลโคกเคียน</t>
  </si>
  <si>
    <t>ก่อสร้างรั้วคอนกรีตเสริมเหล็ก</t>
  </si>
  <si>
    <t>และประตูรอบบริเวณสนามกีฬากลาง</t>
  </si>
  <si>
    <t xml:space="preserve">ก่อสร้างลานเอนกประสงค์และ </t>
  </si>
  <si>
    <t>ทางลาดสำหรับผู้พิการบริเวณอาคาร</t>
  </si>
  <si>
    <t>ละหมาด ภายในสนามกีฬากลาง</t>
  </si>
  <si>
    <t>รอบสนามกีฬาบือแนปีแย ของ</t>
  </si>
  <si>
    <t>ตำบลต้นไทร อำเภอบาเจาะ</t>
  </si>
  <si>
    <t xml:space="preserve">ก่อสร้างศาลาพักคอยบริเวณ </t>
  </si>
  <si>
    <t>สำนักงานองค์การบริหาร</t>
  </si>
  <si>
    <t xml:space="preserve">ส่วนจังหวัดนราธิวาส ตำบลลำภู </t>
  </si>
  <si>
    <t>อำเภอมือง จังหวัดนราธิวาส</t>
  </si>
  <si>
    <t>ก่อสร้างอาคารเอนกประสงค์</t>
  </si>
  <si>
    <t xml:space="preserve">คอนกรีตเสริมเหล็ก 2 ชั้น </t>
  </si>
  <si>
    <t xml:space="preserve">บ้านโคะ หมู่ที่ 5 ตำบลจอเบาะ </t>
  </si>
  <si>
    <t>อำเภอยี่งอ จังหวัดนราธิวาส</t>
  </si>
  <si>
    <t xml:space="preserve">(โครงการเกินศักยภาพของ </t>
  </si>
  <si>
    <t>แอสฟัลท์ติกคอนกรีต ถนนเพื่อสุขภาพ</t>
  </si>
  <si>
    <t>ภายในสนามกีฬากลางองค์การบริหาร</t>
  </si>
  <si>
    <t>ก่อสร้างอาคารอเนกประสงค์ คสล.</t>
  </si>
  <si>
    <t>2 ชั้น บ้านต้นตาล หมู่ที่ 2</t>
  </si>
  <si>
    <t>ต.จอเบาะ อ.ยี่งอ จ.นราธิวาส</t>
  </si>
  <si>
    <t>ก่อสร้างป้อมยามบริเวณสนามกีฬา</t>
  </si>
  <si>
    <t>ต.ค 68</t>
  </si>
  <si>
    <t>เงิน</t>
  </si>
  <si>
    <t>2. ประเภทครุภัณฑ์ไฟฟ้าและวิทยุ</t>
  </si>
  <si>
    <t>จัดซื้อชุดเครื่องเสียงสำหรับ</t>
  </si>
  <si>
    <t>ห้องประชุมองค์การบริหาร</t>
  </si>
  <si>
    <t xml:space="preserve">ส่วนจังหวัดนราธิวาส (ชั้น 3) </t>
  </si>
  <si>
    <t xml:space="preserve">พร้อมติดตั้ง </t>
  </si>
  <si>
    <t>สำนักงาน</t>
  </si>
  <si>
    <t>เลขานุการฯ</t>
  </si>
  <si>
    <t xml:space="preserve">   3.1 กลยุทธ์พัฒนาปรับปรุงจัดหาเครื่องมือ เครื่องใช้ ตลอดจนสถานที่ในการปฏิบัติงาน</t>
  </si>
  <si>
    <t>เรืออลูมิเนียมท้องแบน</t>
  </si>
  <si>
    <t>พร้อมเครื่องยนต์</t>
  </si>
  <si>
    <t xml:space="preserve">เรืออลูมิเนียมท้องแบน </t>
  </si>
  <si>
    <t>พร้อมไม้พาย</t>
  </si>
  <si>
    <t>รถยนต์บรรทุกน้ำดับเพลิงแบบ</t>
  </si>
  <si>
    <t>เอนกประสงค์</t>
  </si>
  <si>
    <t xml:space="preserve">เทรลเลอร์ลากเรือ </t>
  </si>
  <si>
    <t xml:space="preserve">รุ่น 20 ฟุต </t>
  </si>
  <si>
    <t>ก่อสร้างรั้วรอบบริเวณอาคาร</t>
  </si>
  <si>
    <t xml:space="preserve">ละหมาดภายในสนามกีฬากลาง </t>
  </si>
  <si>
    <t xml:space="preserve">องค์การบริหารส่วนจังหวัดนราธิวาส </t>
  </si>
  <si>
    <t xml:space="preserve">จังหวัดนราธิวาส </t>
  </si>
  <si>
    <t xml:space="preserve">นราธิวาส ตำบลโคกเคียน อำเภอเมือง </t>
  </si>
  <si>
    <t>11 พ.ย 68</t>
  </si>
  <si>
    <t>30 ก.ย 69</t>
  </si>
  <si>
    <t>20 ต.ค 68</t>
  </si>
  <si>
    <t>9 ธ.ค 68</t>
  </si>
  <si>
    <t>1 ต.ค 68</t>
  </si>
  <si>
    <t>บัญชีสรุปผลการดำเนินงานตามแผนการดำเนินงาน ประจำปีงบประมาณ พ.ศ. 2569</t>
  </si>
  <si>
    <t>1.1 แผนงานสาธารณสุข</t>
  </si>
  <si>
    <t>2.1 แผนงานบริหารงานทั่วไป</t>
  </si>
  <si>
    <t xml:space="preserve">         (2) แผนงานรักษาความสงบภายใน</t>
  </si>
  <si>
    <t>7.2 แผนงานรักษาความสงบภายใน</t>
  </si>
  <si>
    <t>7.2 แผนงานเคหะและชุมชน</t>
  </si>
  <si>
    <t>7.3 แผนงานบริหารงานทั่วไป</t>
  </si>
  <si>
    <t>2.5 แผนงานการศาสนา วัฒนธรรมและนันทนาการ</t>
  </si>
  <si>
    <t>2.5 แผนงานเคหะและชุมชน</t>
  </si>
  <si>
    <t>2.6 แผนงานงบกลาง</t>
  </si>
  <si>
    <t>2.7 แผนงานสังคมสงเคราะห์</t>
  </si>
  <si>
    <t>2.7 แผนงานงบกลาง</t>
  </si>
  <si>
    <t>3.1 แผนงานสาธารณสุข</t>
  </si>
  <si>
    <t>ไตรมาสที่ 2 ( 1 มกราคม - 31 มีนาคม 2569 )</t>
  </si>
  <si>
    <t>ก่อสร้างโครงสร้างป้องกันตอม่อ</t>
  </si>
  <si>
    <t>ตับริมและพื้นคอนกรีตเชิงลาด</t>
  </si>
  <si>
    <t>คอสะพาน รหัสสายทาง นธ.ถ</t>
  </si>
  <si>
    <t xml:space="preserve">1 -0021 สายทางบ้านบาโงระนะ - </t>
  </si>
  <si>
    <t>บ้านปาเซ ตำบลมะรือโบตก</t>
  </si>
  <si>
    <t>กม. 0+700</t>
  </si>
  <si>
    <t>ม.ค - ก.ย. 69</t>
  </si>
  <si>
    <t>สายกูจำ - โคกเล็ก หมู่ที่ 3</t>
  </si>
  <si>
    <t>บ้านตอหลัง ตำบลไพรวัน</t>
  </si>
  <si>
    <t>อบต.ไพรวัน)</t>
  </si>
  <si>
    <t>ม.ค. - ก.ย. 69</t>
  </si>
  <si>
    <t>รหัสสายทาง นธ.ถ 44-035</t>
  </si>
  <si>
    <t>สายทางบ้านยูโย - ประตูระบายน้ำ</t>
  </si>
  <si>
    <t>บางเตย หมู่ที่ 6 บ้านยูโย</t>
  </si>
  <si>
    <t>(โครงการเกินศักยภาพของ</t>
  </si>
  <si>
    <t>อบต.บางขุนทอง)</t>
  </si>
  <si>
    <t xml:space="preserve">รหัสสายทางนธ.ถ 1-0043 </t>
  </si>
  <si>
    <t xml:space="preserve">สายทางบ้านโคกยามู - </t>
  </si>
  <si>
    <t xml:space="preserve">บ้านโคกศิลา ตำบลไพรวัน  </t>
  </si>
  <si>
    <t xml:space="preserve">อำเภอตากใบ,ตำบลกะลุวอ </t>
  </si>
  <si>
    <t xml:space="preserve">อำเภอเมือง จังหวัดนราธิวาส  </t>
  </si>
  <si>
    <t xml:space="preserve">ช่วง กม.2+000 ถึง  กม. 4+695 </t>
  </si>
  <si>
    <t xml:space="preserve">(ถนนในความรับผิดชอบ) </t>
  </si>
  <si>
    <t>ถึง กม. 4+200 (ถนนในความรับผิดชอบ)</t>
  </si>
  <si>
    <t>บุกเบิกถนนหินคลุกสายทาง</t>
  </si>
  <si>
    <t xml:space="preserve">บางเข้ - เกาะเสือ หมู่ที่ 4 </t>
  </si>
  <si>
    <t xml:space="preserve">บ้านบางน้อย ตำบลเจ๊ะเห </t>
  </si>
  <si>
    <t xml:space="preserve">อำเภอตากใบ จังหวัดนราธิวาส </t>
  </si>
  <si>
    <t xml:space="preserve">(โครงการเกินศักยภาพ </t>
  </si>
  <si>
    <t>อบต.พร่อน)</t>
  </si>
  <si>
    <t>6 ก.พ 69</t>
  </si>
  <si>
    <t>4 ก.ย 69</t>
  </si>
  <si>
    <t>9 ม.ค 69</t>
  </si>
  <si>
    <t>9 พ.ค 69</t>
  </si>
  <si>
    <t>25 ก.พ 69</t>
  </si>
  <si>
    <t>24 ส.ค 69</t>
  </si>
  <si>
    <t>11 มี.ค 69</t>
  </si>
  <si>
    <t>9 ก.ค 69</t>
  </si>
  <si>
    <t>26 ก.พ 69</t>
  </si>
  <si>
    <t>25 ส.ค 69</t>
  </si>
  <si>
    <t>31 ต.ค 68</t>
  </si>
  <si>
    <t>30 มี.ค 69</t>
  </si>
  <si>
    <t>10 มี.ค 69</t>
  </si>
  <si>
    <t>7 ส.ค 69</t>
  </si>
  <si>
    <t xml:space="preserve">   2.1 กลยุทธ์ส่งเสริมและสนับสนุนการสร้างงาน สร้างอาชีพแบบยั่งยืนให้กับประชาชนในท้องถิ่น</t>
  </si>
  <si>
    <t>ส่งเสริมและพัฒนาอาชีพต่าง ๆ</t>
  </si>
  <si>
    <t>ม.ค - ส.ค</t>
  </si>
  <si>
    <t>พัฒนาคุณภาพชีวิตผู้สูงอายุและ</t>
  </si>
  <si>
    <t>คนพิการในจังหวัดนราธิวาส</t>
  </si>
  <si>
    <t>ม.ค  -</t>
  </si>
  <si>
    <t xml:space="preserve">   2.4 กลยุทธ์สนับสนุนการป้องกันและแก้ไขปัญหายาเสพติด</t>
  </si>
  <si>
    <t>สร้างจิตสำนึก สู่สังคมปลอด</t>
  </si>
  <si>
    <t>ยาเสพติด</t>
  </si>
  <si>
    <t>ม.ค -</t>
  </si>
  <si>
    <t>แห่งชาติ ครั้งที่ 41 (ระดับชาติ)</t>
  </si>
  <si>
    <t>ประจำปีงบประมาณ พ.ศ. 2569</t>
  </si>
  <si>
    <t>มี.ค -</t>
  </si>
  <si>
    <t>แข่งขันกีฬาและนันทนาการ</t>
  </si>
  <si>
    <t>จังหวัดนราธิวาส ตำบลโคกเคียน</t>
  </si>
  <si>
    <t>ปรับปรุงอัฒจันทร์ฝั่งคบเพลิงภาย</t>
  </si>
  <si>
    <t>ในสนามกีฬาองค์การบริหารส่วน</t>
  </si>
  <si>
    <t>ก่อสร้างสวนสาธารณะ สนามกีฬา</t>
  </si>
  <si>
    <t>กลางองค์การบริหารส่วนจังหวัดนราธิวาส</t>
  </si>
  <si>
    <t>ก่อสร้างลานจอดรถคอนกรีตเสริม</t>
  </si>
  <si>
    <t>เหล็กภายในสนามกีฬากลางองค์การ</t>
  </si>
  <si>
    <t>บริหารส่วนจังหวัดนราธิวาส ตำบลโคกเคียน</t>
  </si>
  <si>
    <t>ก่อสร้างอาคารอเนกประสงค์</t>
  </si>
  <si>
    <t>คอนกรีตเสริมเหล็ก 2 ชั้น</t>
  </si>
  <si>
    <t>บ้านปาดังยอ หมู่ที่ 3 ตำบลมูโนะ</t>
  </si>
  <si>
    <t>อำเภอสุไหงโก-ลก จังหวัดนราธิวาส</t>
  </si>
  <si>
    <t xml:space="preserve">ม.ค - </t>
  </si>
  <si>
    <t>บ้านลุโบะกาเยาะ หมู่ที่ 5</t>
  </si>
  <si>
    <t>ตำบลเฉลิม อำเภอระแงะ</t>
  </si>
  <si>
    <t>3. ประเด็นการพัฒนาด้านการจัดระเบียบชุมชน/สังคม และการรักษาความสงบเรียบร้อย</t>
  </si>
  <si>
    <t xml:space="preserve">   3.1 กลยุทธ์พัฒนาศักยภาพของท้องถิ่นในการป้องกันและบรรเทาสาธารณภัย ตลอดจนการรักษาความสงบเรียบร้อยในท้องถิ่น</t>
  </si>
  <si>
    <t xml:space="preserve">         (1) แผนงานการรักษาความสงบภายใน</t>
  </si>
  <si>
    <t>พัฒนาศักยภาพด้านการ</t>
  </si>
  <si>
    <t>ป้องกันและบรรเทาสาธารณภัย</t>
  </si>
  <si>
    <t>ในพื้นที่จังหวัดนราธิวาส</t>
  </si>
  <si>
    <t xml:space="preserve">   3.3 กลยุทธ์เสริมสร้างความเข้มแข็งของชุมชนให้มีส่วนร่วมในการรักษาความสงบเรียบร้อยในท้องถิ่น</t>
  </si>
  <si>
    <t xml:space="preserve">         (1) แผนงานสร้างความเข้มแข็งชุมชน</t>
  </si>
  <si>
    <t>อบรมเพื่อให้ความรู้เรื่อง</t>
  </si>
  <si>
    <t>กฏหมายทั่วไปของประชาชน</t>
  </si>
  <si>
    <t xml:space="preserve">และกฎหมายอิสลาม </t>
  </si>
  <si>
    <t>อบรมคุณธรรมจริยธรรม</t>
  </si>
  <si>
    <t xml:space="preserve">         (1) แผนงานการศึกษา</t>
  </si>
  <si>
    <t>จัดประชุมสัมมนาคณะกรรมการ</t>
  </si>
  <si>
    <t>ประสานแผนพัฒนาการศึกษา</t>
  </si>
  <si>
    <t>ขององค์กรปกครองส่วนท้องถิ่น</t>
  </si>
  <si>
    <t>ในเขตจังหวัดนราธิวาส</t>
  </si>
  <si>
    <t>สัมมนาเชิงปฏิบัติการเพื่อจัดทำ</t>
  </si>
  <si>
    <t>แผนพัฒนาท้องถิ่นขององค์การ</t>
  </si>
  <si>
    <t>รถฟาร์มแทรกเตอร์พร้อม</t>
  </si>
  <si>
    <t>ใบมีดดันหน้า ติดตั้งเครื่อง</t>
  </si>
  <si>
    <t>ตัดหญ้าไหล่ทาง</t>
  </si>
  <si>
    <t>เครื่องตัดหญ้าแบบข้อแข็ง</t>
  </si>
  <si>
    <t>เข้าร่วมแข่งขันกีฬาเยาวชน</t>
  </si>
  <si>
    <t>อบต.จอเบาะ) (กรณีก่อหนี้ผูกพัน)</t>
  </si>
  <si>
    <t>ตำรวจตระเวนชายแดนท่าอากาศยานไอร์จาดา</t>
  </si>
  <si>
    <t>(ครอบครัวและมรดก) แก่ประชาชนจังหวัดนราธิวาส</t>
  </si>
  <si>
    <t>6 ม.ค 69</t>
  </si>
  <si>
    <t>18 ก.พ 69</t>
  </si>
  <si>
    <t>จ้างเหมาบุคคลภายนอกอยู่</t>
  </si>
  <si>
    <t xml:space="preserve">เวรยามรักษาความปลอดภัย </t>
  </si>
  <si>
    <t xml:space="preserve">อาคาร สถานที่และทรัพย์สินอื่นๆ </t>
  </si>
  <si>
    <t>บริเวณสนามกีฬากลางองค์การ</t>
  </si>
  <si>
    <t>1 ก.พ 69</t>
  </si>
  <si>
    <t>30 เม.ย 69</t>
  </si>
  <si>
    <t>เครื่องวัดความดันชนิด</t>
  </si>
  <si>
    <t>อัตโนมัติแบบสอดแขน วัดอุณหภูมิ</t>
  </si>
  <si>
    <t>4. ประเด็นการพัฒนาด้านการวางแผน การส่งเสริมการลงทุนพาณิชยกรรม และการท่องเที่ยว</t>
  </si>
  <si>
    <t>6.ประเด็นการพัฒนาด้านศิลปะ วัฒนธรรม จารีตประเพณีและภูมิปัญญาท้องถิ่น</t>
  </si>
  <si>
    <t>1. ประเด็นการพัฒาด้านโครงสร้างพื้นฐาน</t>
  </si>
  <si>
    <t>2. ประเด็นการพัฒนาด้านงานส่งเสริมคุณภาพชีวิต</t>
  </si>
  <si>
    <t>2.1 แผนงานสังคมสงเคราะห์</t>
  </si>
  <si>
    <t>2.2 แผนงานสร้างความเข้มแข็งของชุมชน</t>
  </si>
  <si>
    <t>2.4 แผนงานสังคมสงเคราะห์</t>
  </si>
  <si>
    <t>2.6 แผนงานสารธารณสุข</t>
  </si>
  <si>
    <t>ประเด็นการพัฒนาด้านโครงสร้างพื้นฐาน</t>
  </si>
  <si>
    <t>ประเด็นการพัฒนาด้านงานส่งเสริมคุณภาพชีวิต</t>
  </si>
  <si>
    <t>ประเด็นการพัฒนาด้านการจัดระเบียบชุมชน/</t>
  </si>
  <si>
    <t>สังคม และการรักษาความสงบเรียบร้อย</t>
  </si>
  <si>
    <t>3.1 แผนงานการรักษาความสงบภายใน</t>
  </si>
  <si>
    <t>3.3 แผนงานสร้างความเข้มแข็งชุมชน</t>
  </si>
  <si>
    <t>ประเด็นการพัฒนาด้านการวางแผน</t>
  </si>
  <si>
    <t xml:space="preserve">ประเด็นการพัฒนาด้านศิลปะ วัฒนธรรม </t>
  </si>
  <si>
    <t>ประเด็นการพัฒนาด้านการบริหารจัดการ</t>
  </si>
  <si>
    <t>7.1 แผนงานการศึกษา</t>
  </si>
  <si>
    <t>ไตรมาสที่ 2 (1 มกราคม - 31 มีนาคม 2569)</t>
  </si>
  <si>
    <t>3.1 แผนงานอุตสาหกรรมและการโยธา</t>
  </si>
  <si>
    <t>3.1 แผนงานรักษาความสงบภายใน</t>
  </si>
  <si>
    <t>ประเภทครุภัณฑ์งานบ้านงานครัว</t>
  </si>
  <si>
    <t>4.1 แผนงานอุตสาหกรรมและการโยธา</t>
  </si>
  <si>
    <t>3. ประเภทครุภัณฑ์ยานพาหนะและขนส่ง</t>
  </si>
  <si>
    <t>4. ประเภทครุภัณฑ์งานบ้านงานครัว</t>
  </si>
  <si>
    <t>5. ประเภทครุภัณฑ์วิทยาศาสตร์หรือการแพทย์</t>
  </si>
  <si>
    <t>6. ประเภทค่าบำรุงรักษาและปรับปรุงครุภัณฑ์</t>
  </si>
  <si>
    <t xml:space="preserve">   6.1 กลยุทธ์พัฒนาปรับปรุงจัดหาเครื่องมือ เครื่องใช้ ตลอดจนสถานที่ในการปฏิบัติงาน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</si>
</sst>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22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b/>
      <sz val="14"/>
      <color theme="0"/>
      <name val="TH SarabunIT๙"/>
      <family val="2"/>
    </font>
    <font>
      <sz val="14"/>
      <color theme="1"/>
      <name val="Wingdings 2"/>
      <family val="1"/>
      <charset val="2"/>
    </font>
    <font>
      <b/>
      <sz val="14"/>
      <name val="TH SarabunIT๙"/>
      <family val="2"/>
    </font>
    <font>
      <sz val="10"/>
      <name val="Arial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sz val="13.5"/>
      <color theme="1"/>
      <name val="TH SarabunIT๙"/>
      <family val="2"/>
    </font>
    <font>
      <sz val="14"/>
      <name val="TH SarabunIT๙"/>
      <family val="2"/>
    </font>
    <font>
      <sz val="13"/>
      <color theme="1"/>
      <name val="TH SarabunIT๙"/>
      <family val="2"/>
    </font>
    <font>
      <b/>
      <sz val="13"/>
      <color theme="1"/>
      <name val="TH SarabunIT๙"/>
      <family val="2"/>
    </font>
    <font>
      <b/>
      <sz val="14"/>
      <color theme="1"/>
      <name val="Wingdings 2"/>
      <family val="1"/>
      <charset val="2"/>
    </font>
    <font>
      <b/>
      <sz val="14"/>
      <color rgb="FFFF0000"/>
      <name val="TH SarabunIT๙"/>
      <family val="2"/>
    </font>
    <font>
      <sz val="14"/>
      <color rgb="FFFF0000"/>
      <name val="TH SarabunIT๙"/>
      <family val="2"/>
    </font>
    <font>
      <sz val="14"/>
      <color rgb="FFFF0000"/>
      <name val="TH SarabunIT๙"/>
      <family val="2"/>
      <charset val="222"/>
    </font>
    <font>
      <sz val="14"/>
      <color theme="1"/>
      <name val="TH SarabunIT๙"/>
      <family val="2"/>
      <charset val="222"/>
    </font>
    <font>
      <sz val="14"/>
      <color theme="1"/>
      <name val="Wingdings 2"/>
      <family val="1"/>
      <charset val="222"/>
    </font>
    <font>
      <b/>
      <sz val="16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1" fillId="0" borderId="0"/>
    <xf numFmtId="0" fontId="7" fillId="0" borderId="0"/>
  </cellStyleXfs>
  <cellXfs count="262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187" fontId="2" fillId="0" borderId="0" xfId="1" applyNumberFormat="1" applyFont="1"/>
    <xf numFmtId="187" fontId="2" fillId="0" borderId="1" xfId="1" applyNumberFormat="1" applyFont="1" applyBorder="1"/>
    <xf numFmtId="187" fontId="2" fillId="0" borderId="6" xfId="1" applyNumberFormat="1" applyFont="1" applyBorder="1"/>
    <xf numFmtId="187" fontId="2" fillId="0" borderId="2" xfId="1" applyNumberFormat="1" applyFont="1" applyBorder="1"/>
    <xf numFmtId="17" fontId="2" fillId="0" borderId="6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87" fontId="3" fillId="0" borderId="8" xfId="1" applyNumberFormat="1" applyFont="1" applyBorder="1"/>
    <xf numFmtId="0" fontId="3" fillId="0" borderId="8" xfId="0" applyFont="1" applyBorder="1" applyAlignment="1">
      <alignment horizontal="center"/>
    </xf>
    <xf numFmtId="0" fontId="3" fillId="0" borderId="8" xfId="0" applyFont="1" applyBorder="1"/>
    <xf numFmtId="0" fontId="3" fillId="0" borderId="0" xfId="0" applyFont="1"/>
    <xf numFmtId="187" fontId="3" fillId="0" borderId="0" xfId="1" applyNumberFormat="1" applyFont="1" applyBorder="1"/>
    <xf numFmtId="0" fontId="2" fillId="0" borderId="7" xfId="0" applyFont="1" applyBorder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187" fontId="2" fillId="0" borderId="1" xfId="1" applyNumberFormat="1" applyFont="1" applyBorder="1" applyAlignment="1">
      <alignment horizontal="center"/>
    </xf>
    <xf numFmtId="187" fontId="3" fillId="0" borderId="8" xfId="1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87" fontId="2" fillId="0" borderId="6" xfId="1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2" applyFont="1"/>
    <xf numFmtId="0" fontId="9" fillId="0" borderId="0" xfId="2" applyFont="1" applyAlignment="1">
      <alignment horizontal="center" vertical="justify" textRotation="180"/>
    </xf>
    <xf numFmtId="0" fontId="8" fillId="0" borderId="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 wrapText="1"/>
    </xf>
    <xf numFmtId="0" fontId="8" fillId="0" borderId="8" xfId="2" applyFont="1" applyBorder="1" applyAlignment="1">
      <alignment horizontal="left" vertical="center"/>
    </xf>
    <xf numFmtId="0" fontId="9" fillId="0" borderId="8" xfId="2" applyFont="1" applyBorder="1" applyAlignment="1">
      <alignment horizontal="center" vertical="center"/>
    </xf>
    <xf numFmtId="187" fontId="9" fillId="0" borderId="8" xfId="3" applyNumberFormat="1" applyFont="1" applyFill="1" applyBorder="1" applyAlignment="1">
      <alignment horizontal="right" vertical="center"/>
    </xf>
    <xf numFmtId="0" fontId="9" fillId="0" borderId="8" xfId="2" applyFont="1" applyBorder="1" applyAlignment="1">
      <alignment vertical="center"/>
    </xf>
    <xf numFmtId="0" fontId="9" fillId="0" borderId="0" xfId="2" applyFont="1" applyAlignment="1">
      <alignment vertical="center"/>
    </xf>
    <xf numFmtId="0" fontId="9" fillId="0" borderId="2" xfId="2" applyFont="1" applyBorder="1" applyAlignment="1">
      <alignment horizontal="center" vertical="center"/>
    </xf>
    <xf numFmtId="0" fontId="9" fillId="0" borderId="6" xfId="2" applyFont="1" applyBorder="1" applyAlignment="1">
      <alignment horizontal="left" vertical="center"/>
    </xf>
    <xf numFmtId="0" fontId="9" fillId="0" borderId="6" xfId="2" applyFont="1" applyBorder="1" applyAlignment="1">
      <alignment horizontal="center" vertical="center"/>
    </xf>
    <xf numFmtId="187" fontId="9" fillId="0" borderId="6" xfId="3" applyNumberFormat="1" applyFont="1" applyFill="1" applyBorder="1" applyAlignment="1">
      <alignment horizontal="center" vertical="center"/>
    </xf>
    <xf numFmtId="0" fontId="9" fillId="0" borderId="6" xfId="2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/>
    </xf>
    <xf numFmtId="187" fontId="9" fillId="0" borderId="8" xfId="3" applyNumberFormat="1" applyFont="1" applyBorder="1" applyAlignment="1">
      <alignment horizontal="center" vertical="center"/>
    </xf>
    <xf numFmtId="0" fontId="9" fillId="0" borderId="1" xfId="2" applyFont="1" applyBorder="1" applyAlignment="1">
      <alignment vertical="center"/>
    </xf>
    <xf numFmtId="0" fontId="10" fillId="0" borderId="1" xfId="2" applyFont="1" applyBorder="1" applyAlignment="1">
      <alignment horizontal="center" vertical="center"/>
    </xf>
    <xf numFmtId="187" fontId="9" fillId="0" borderId="1" xfId="3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9" fillId="0" borderId="2" xfId="2" applyFont="1" applyBorder="1" applyAlignment="1">
      <alignment vertical="center"/>
    </xf>
    <xf numFmtId="0" fontId="10" fillId="0" borderId="2" xfId="2" applyFont="1" applyBorder="1" applyAlignment="1">
      <alignment horizontal="center" vertical="center"/>
    </xf>
    <xf numFmtId="187" fontId="9" fillId="0" borderId="2" xfId="3" applyNumberFormat="1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9" fillId="0" borderId="8" xfId="2" applyFont="1" applyBorder="1" applyAlignment="1">
      <alignment horizontal="left" vertical="center"/>
    </xf>
    <xf numFmtId="0" fontId="10" fillId="0" borderId="8" xfId="2" applyFont="1" applyBorder="1" applyAlignment="1">
      <alignment horizontal="center" vertical="center"/>
    </xf>
    <xf numFmtId="0" fontId="8" fillId="0" borderId="1" xfId="2" applyFont="1" applyBorder="1" applyAlignment="1">
      <alignment vertical="center" wrapText="1"/>
    </xf>
    <xf numFmtId="0" fontId="9" fillId="0" borderId="1" xfId="2" applyFont="1" applyBorder="1" applyAlignment="1">
      <alignment horizontal="center" vertical="center" textRotation="180"/>
    </xf>
    <xf numFmtId="0" fontId="8" fillId="0" borderId="2" xfId="2" applyFont="1" applyBorder="1" applyAlignment="1">
      <alignment vertical="center" wrapText="1"/>
    </xf>
    <xf numFmtId="0" fontId="9" fillId="0" borderId="2" xfId="2" applyFont="1" applyBorder="1" applyAlignment="1">
      <alignment horizontal="center" vertical="center" textRotation="180"/>
    </xf>
    <xf numFmtId="0" fontId="8" fillId="0" borderId="6" xfId="2" applyFont="1" applyBorder="1" applyAlignment="1">
      <alignment vertical="center" wrapText="1"/>
    </xf>
    <xf numFmtId="0" fontId="10" fillId="0" borderId="6" xfId="2" applyFont="1" applyBorder="1" applyAlignment="1">
      <alignment horizontal="center" vertical="center"/>
    </xf>
    <xf numFmtId="187" fontId="9" fillId="0" borderId="6" xfId="3" applyNumberFormat="1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 textRotation="180"/>
    </xf>
    <xf numFmtId="0" fontId="9" fillId="0" borderId="6" xfId="2" applyFont="1" applyBorder="1" applyAlignment="1">
      <alignment vertical="center"/>
    </xf>
    <xf numFmtId="0" fontId="9" fillId="0" borderId="8" xfId="2" applyFont="1" applyBorder="1" applyAlignment="1">
      <alignment horizontal="center" vertical="center" textRotation="255"/>
    </xf>
    <xf numFmtId="0" fontId="8" fillId="0" borderId="1" xfId="2" applyFont="1" applyBorder="1" applyAlignment="1">
      <alignment vertical="center"/>
    </xf>
    <xf numFmtId="0" fontId="8" fillId="0" borderId="2" xfId="2" applyFont="1" applyBorder="1" applyAlignment="1">
      <alignment vertical="center"/>
    </xf>
    <xf numFmtId="187" fontId="8" fillId="0" borderId="8" xfId="2" applyNumberFormat="1" applyFont="1" applyBorder="1" applyAlignment="1">
      <alignment horizontal="center" vertical="center"/>
    </xf>
    <xf numFmtId="0" fontId="3" fillId="0" borderId="8" xfId="2" applyFont="1" applyBorder="1" applyAlignment="1">
      <alignment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0" xfId="2" applyFont="1" applyAlignment="1">
      <alignment vertical="center"/>
    </xf>
    <xf numFmtId="0" fontId="9" fillId="0" borderId="0" xfId="2" applyFont="1" applyAlignment="1">
      <alignment horizontal="center"/>
    </xf>
    <xf numFmtId="187" fontId="9" fillId="0" borderId="0" xfId="3" applyNumberFormat="1" applyFont="1" applyAlignment="1">
      <alignment horizontal="center"/>
    </xf>
    <xf numFmtId="187" fontId="9" fillId="0" borderId="8" xfId="3" applyNumberFormat="1" applyFont="1" applyFill="1" applyBorder="1" applyAlignment="1">
      <alignment vertical="center"/>
    </xf>
    <xf numFmtId="187" fontId="8" fillId="0" borderId="8" xfId="3" applyNumberFormat="1" applyFont="1" applyBorder="1" applyAlignment="1">
      <alignment vertical="center"/>
    </xf>
    <xf numFmtId="187" fontId="8" fillId="0" borderId="8" xfId="2" applyNumberFormat="1" applyFont="1" applyBorder="1" applyAlignment="1">
      <alignment vertical="center"/>
    </xf>
    <xf numFmtId="0" fontId="3" fillId="0" borderId="8" xfId="2" applyFont="1" applyBorder="1" applyAlignment="1">
      <alignment vertical="center"/>
    </xf>
    <xf numFmtId="187" fontId="9" fillId="0" borderId="8" xfId="3" applyNumberFormat="1" applyFont="1" applyBorder="1" applyAlignment="1">
      <alignment vertical="center"/>
    </xf>
    <xf numFmtId="187" fontId="9" fillId="0" borderId="1" xfId="3" applyNumberFormat="1" applyFont="1" applyBorder="1" applyAlignment="1">
      <alignment vertical="center"/>
    </xf>
    <xf numFmtId="0" fontId="8" fillId="0" borderId="1" xfId="2" applyFont="1" applyBorder="1" applyAlignment="1">
      <alignment horizontal="left" vertical="center"/>
    </xf>
    <xf numFmtId="0" fontId="9" fillId="0" borderId="1" xfId="2" applyFont="1" applyBorder="1" applyAlignment="1">
      <alignment horizontal="left" vertical="center"/>
    </xf>
    <xf numFmtId="0" fontId="8" fillId="0" borderId="6" xfId="2" applyFont="1" applyBorder="1" applyAlignment="1">
      <alignment vertical="center"/>
    </xf>
    <xf numFmtId="0" fontId="10" fillId="0" borderId="8" xfId="2" applyFont="1" applyBorder="1" applyAlignment="1">
      <alignment horizontal="left" vertical="center"/>
    </xf>
    <xf numFmtId="0" fontId="10" fillId="0" borderId="8" xfId="2" applyFont="1" applyBorder="1" applyAlignment="1">
      <alignment vertical="center"/>
    </xf>
    <xf numFmtId="0" fontId="9" fillId="0" borderId="2" xfId="2" applyFont="1" applyBorder="1" applyAlignment="1">
      <alignment horizontal="center" vertical="center" textRotation="255"/>
    </xf>
    <xf numFmtId="187" fontId="9" fillId="0" borderId="8" xfId="1" applyNumberFormat="1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/>
    </xf>
    <xf numFmtId="187" fontId="3" fillId="0" borderId="8" xfId="0" applyNumberFormat="1" applyFont="1" applyBorder="1" applyAlignment="1">
      <alignment horizontal="center"/>
    </xf>
    <xf numFmtId="0" fontId="3" fillId="2" borderId="0" xfId="0" applyFont="1" applyFill="1"/>
    <xf numFmtId="0" fontId="2" fillId="2" borderId="0" xfId="0" applyFont="1" applyFill="1"/>
    <xf numFmtId="0" fontId="3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187" fontId="2" fillId="2" borderId="1" xfId="1" applyNumberFormat="1" applyFont="1" applyFill="1" applyBorder="1"/>
    <xf numFmtId="0" fontId="5" fillId="2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/>
    <xf numFmtId="187" fontId="2" fillId="2" borderId="6" xfId="1" applyNumberFormat="1" applyFont="1" applyFill="1" applyBorder="1"/>
    <xf numFmtId="17" fontId="2" fillId="2" borderId="6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187" fontId="2" fillId="2" borderId="2" xfId="1" applyNumberFormat="1" applyFont="1" applyFill="1" applyBorder="1"/>
    <xf numFmtId="187" fontId="3" fillId="2" borderId="8" xfId="1" applyNumberFormat="1" applyFont="1" applyFill="1" applyBorder="1"/>
    <xf numFmtId="0" fontId="3" fillId="2" borderId="8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187" fontId="3" fillId="2" borderId="0" xfId="1" applyNumberFormat="1" applyFont="1" applyFill="1" applyBorder="1"/>
    <xf numFmtId="0" fontId="2" fillId="2" borderId="8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187" fontId="2" fillId="2" borderId="1" xfId="1" applyNumberFormat="1" applyFont="1" applyFill="1" applyBorder="1" applyAlignment="1">
      <alignment horizontal="center"/>
    </xf>
    <xf numFmtId="187" fontId="2" fillId="2" borderId="6" xfId="1" applyNumberFormat="1" applyFont="1" applyFill="1" applyBorder="1" applyAlignment="1">
      <alignment horizontal="center"/>
    </xf>
    <xf numFmtId="187" fontId="2" fillId="2" borderId="2" xfId="1" applyNumberFormat="1" applyFont="1" applyFill="1" applyBorder="1" applyAlignment="1">
      <alignment horizontal="center"/>
    </xf>
    <xf numFmtId="187" fontId="2" fillId="2" borderId="8" xfId="1" applyNumberFormat="1" applyFont="1" applyFill="1" applyBorder="1" applyAlignment="1">
      <alignment horizontal="center"/>
    </xf>
    <xf numFmtId="187" fontId="2" fillId="2" borderId="0" xfId="1" applyNumberFormat="1" applyFont="1" applyFill="1"/>
    <xf numFmtId="15" fontId="2" fillId="2" borderId="1" xfId="0" applyNumberFormat="1" applyFont="1" applyFill="1" applyBorder="1" applyAlignment="1">
      <alignment horizontal="center"/>
    </xf>
    <xf numFmtId="17" fontId="2" fillId="2" borderId="2" xfId="0" applyNumberFormat="1" applyFont="1" applyFill="1" applyBorder="1" applyAlignment="1">
      <alignment horizontal="center"/>
    </xf>
    <xf numFmtId="187" fontId="3" fillId="2" borderId="8" xfId="0" applyNumberFormat="1" applyFont="1" applyFill="1" applyBorder="1" applyAlignment="1">
      <alignment horizontal="center"/>
    </xf>
    <xf numFmtId="187" fontId="3" fillId="2" borderId="8" xfId="1" applyNumberFormat="1" applyFont="1" applyFill="1" applyBorder="1" applyAlignment="1">
      <alignment horizontal="center"/>
    </xf>
    <xf numFmtId="187" fontId="9" fillId="0" borderId="0" xfId="1" applyNumberFormat="1" applyFont="1" applyAlignment="1">
      <alignment horizontal="center" vertical="justify" textRotation="180"/>
    </xf>
    <xf numFmtId="187" fontId="8" fillId="0" borderId="2" xfId="1" applyNumberFormat="1" applyFont="1" applyBorder="1" applyAlignment="1">
      <alignment horizontal="center" vertical="center" wrapText="1"/>
    </xf>
    <xf numFmtId="187" fontId="9" fillId="0" borderId="6" xfId="1" applyNumberFormat="1" applyFont="1" applyBorder="1" applyAlignment="1">
      <alignment horizontal="center" vertical="center"/>
    </xf>
    <xf numFmtId="187" fontId="9" fillId="0" borderId="1" xfId="1" applyNumberFormat="1" applyFont="1" applyBorder="1" applyAlignment="1">
      <alignment horizontal="center" vertical="center"/>
    </xf>
    <xf numFmtId="187" fontId="9" fillId="0" borderId="1" xfId="1" applyNumberFormat="1" applyFont="1" applyBorder="1" applyAlignment="1">
      <alignment horizontal="center" vertical="center" textRotation="180"/>
    </xf>
    <xf numFmtId="187" fontId="9" fillId="0" borderId="2" xfId="1" applyNumberFormat="1" applyFont="1" applyBorder="1" applyAlignment="1">
      <alignment horizontal="center" vertical="center" textRotation="180"/>
    </xf>
    <xf numFmtId="187" fontId="9" fillId="0" borderId="2" xfId="1" applyNumberFormat="1" applyFont="1" applyBorder="1" applyAlignment="1">
      <alignment horizontal="center" vertical="center"/>
    </xf>
    <xf numFmtId="187" fontId="9" fillId="0" borderId="6" xfId="1" applyNumberFormat="1" applyFont="1" applyBorder="1" applyAlignment="1">
      <alignment horizontal="center" vertical="center" textRotation="180"/>
    </xf>
    <xf numFmtId="187" fontId="8" fillId="0" borderId="8" xfId="1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2" fillId="2" borderId="6" xfId="0" applyFont="1" applyFill="1" applyBorder="1"/>
    <xf numFmtId="0" fontId="12" fillId="0" borderId="6" xfId="0" applyFont="1" applyBorder="1"/>
    <xf numFmtId="0" fontId="2" fillId="0" borderId="6" xfId="4" applyFont="1" applyBorder="1" applyAlignment="1">
      <alignment horizontal="left" vertical="top" wrapText="1"/>
    </xf>
    <xf numFmtId="15" fontId="2" fillId="0" borderId="6" xfId="0" applyNumberFormat="1" applyFont="1" applyBorder="1" applyAlignment="1">
      <alignment horizontal="center"/>
    </xf>
    <xf numFmtId="0" fontId="12" fillId="0" borderId="2" xfId="0" applyFont="1" applyBorder="1"/>
    <xf numFmtId="49" fontId="2" fillId="0" borderId="6" xfId="0" applyNumberFormat="1" applyFont="1" applyBorder="1" applyAlignment="1">
      <alignment horizontal="center"/>
    </xf>
    <xf numFmtId="17" fontId="2" fillId="0" borderId="2" xfId="0" applyNumberFormat="1" applyFont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15" fontId="2" fillId="2" borderId="6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left" vertical="center"/>
    </xf>
    <xf numFmtId="187" fontId="2" fillId="2" borderId="0" xfId="1" applyNumberFormat="1" applyFont="1" applyFill="1" applyBorder="1"/>
    <xf numFmtId="0" fontId="2" fillId="0" borderId="6" xfId="4" applyFont="1" applyBorder="1" applyAlignment="1">
      <alignment vertical="top" wrapText="1"/>
    </xf>
    <xf numFmtId="0" fontId="2" fillId="0" borderId="2" xfId="0" applyFont="1" applyBorder="1" applyAlignment="1">
      <alignment horizontal="left" vertical="center"/>
    </xf>
    <xf numFmtId="0" fontId="5" fillId="2" borderId="2" xfId="0" applyFont="1" applyFill="1" applyBorder="1" applyAlignment="1">
      <alignment horizontal="center"/>
    </xf>
    <xf numFmtId="187" fontId="13" fillId="2" borderId="6" xfId="1" applyNumberFormat="1" applyFont="1" applyFill="1" applyBorder="1"/>
    <xf numFmtId="187" fontId="14" fillId="2" borderId="8" xfId="1" applyNumberFormat="1" applyFont="1" applyFill="1" applyBorder="1"/>
    <xf numFmtId="0" fontId="2" fillId="2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6" xfId="4" applyFont="1" applyBorder="1" applyAlignment="1">
      <alignment vertical="top"/>
    </xf>
    <xf numFmtId="0" fontId="5" fillId="0" borderId="2" xfId="0" applyFont="1" applyBorder="1" applyAlignment="1">
      <alignment horizontal="center"/>
    </xf>
    <xf numFmtId="0" fontId="12" fillId="2" borderId="6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7" xfId="0" applyFont="1" applyFill="1" applyBorder="1"/>
    <xf numFmtId="0" fontId="12" fillId="2" borderId="6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vertical="center"/>
    </xf>
    <xf numFmtId="187" fontId="14" fillId="0" borderId="8" xfId="1" applyNumberFormat="1" applyFont="1" applyBorder="1"/>
    <xf numFmtId="187" fontId="2" fillId="2" borderId="0" xfId="1" applyNumberFormat="1" applyFont="1" applyFill="1" applyBorder="1" applyAlignment="1">
      <alignment horizontal="center"/>
    </xf>
    <xf numFmtId="0" fontId="2" fillId="2" borderId="6" xfId="5" applyFont="1" applyFill="1" applyBorder="1" applyAlignment="1">
      <alignment vertical="center"/>
    </xf>
    <xf numFmtId="0" fontId="2" fillId="2" borderId="6" xfId="5" applyFont="1" applyFill="1" applyBorder="1" applyAlignment="1">
      <alignment horizontal="left" vertical="center"/>
    </xf>
    <xf numFmtId="49" fontId="2" fillId="2" borderId="6" xfId="0" applyNumberFormat="1" applyFont="1" applyFill="1" applyBorder="1"/>
    <xf numFmtId="0" fontId="12" fillId="2" borderId="2" xfId="0" applyFont="1" applyFill="1" applyBorder="1"/>
    <xf numFmtId="0" fontId="2" fillId="2" borderId="2" xfId="5" applyFont="1" applyFill="1" applyBorder="1" applyAlignment="1">
      <alignment vertical="center"/>
    </xf>
    <xf numFmtId="15" fontId="2" fillId="2" borderId="2" xfId="0" applyNumberFormat="1" applyFont="1" applyFill="1" applyBorder="1" applyAlignment="1">
      <alignment horizontal="center"/>
    </xf>
    <xf numFmtId="0" fontId="2" fillId="0" borderId="1" xfId="5" applyFont="1" applyBorder="1" applyAlignment="1">
      <alignment horizontal="left" vertical="center"/>
    </xf>
    <xf numFmtId="0" fontId="2" fillId="0" borderId="6" xfId="5" applyFont="1" applyBorder="1" applyAlignment="1">
      <alignment horizontal="left" vertical="center"/>
    </xf>
    <xf numFmtId="0" fontId="2" fillId="0" borderId="2" xfId="5" applyFont="1" applyBorder="1" applyAlignment="1">
      <alignment horizontal="left" vertical="center"/>
    </xf>
    <xf numFmtId="187" fontId="14" fillId="2" borderId="0" xfId="1" applyNumberFormat="1" applyFont="1" applyFill="1" applyBorder="1"/>
    <xf numFmtId="187" fontId="3" fillId="2" borderId="0" xfId="0" applyNumberFormat="1" applyFont="1" applyFill="1" applyAlignment="1">
      <alignment horizontal="center"/>
    </xf>
    <xf numFmtId="43" fontId="13" fillId="2" borderId="6" xfId="1" applyFont="1" applyFill="1" applyBorder="1" applyAlignment="1">
      <alignment horizontal="center"/>
    </xf>
    <xf numFmtId="187" fontId="13" fillId="2" borderId="6" xfId="1" applyNumberFormat="1" applyFont="1" applyFill="1" applyBorder="1" applyAlignment="1">
      <alignment horizontal="center"/>
    </xf>
    <xf numFmtId="187" fontId="14" fillId="2" borderId="8" xfId="0" applyNumberFormat="1" applyFont="1" applyFill="1" applyBorder="1" applyAlignment="1">
      <alignment horizontal="center"/>
    </xf>
    <xf numFmtId="0" fontId="9" fillId="0" borderId="1" xfId="2" applyFont="1" applyBorder="1" applyAlignment="1">
      <alignment vertical="center" wrapText="1"/>
    </xf>
    <xf numFmtId="187" fontId="14" fillId="0" borderId="8" xfId="1" applyNumberFormat="1" applyFont="1" applyBorder="1" applyAlignment="1">
      <alignment horizontal="center"/>
    </xf>
    <xf numFmtId="187" fontId="3" fillId="0" borderId="3" xfId="1" applyNumberFormat="1" applyFont="1" applyBorder="1" applyAlignment="1">
      <alignment horizontal="center" vertical="center"/>
    </xf>
    <xf numFmtId="43" fontId="9" fillId="0" borderId="8" xfId="1" applyFont="1" applyBorder="1" applyAlignment="1">
      <alignment horizontal="center" vertical="center"/>
    </xf>
    <xf numFmtId="43" fontId="9" fillId="0" borderId="0" xfId="1" applyFont="1"/>
    <xf numFmtId="43" fontId="9" fillId="0" borderId="0" xfId="1" applyFont="1" applyAlignment="1">
      <alignment vertical="center"/>
    </xf>
    <xf numFmtId="43" fontId="3" fillId="0" borderId="0" xfId="1" applyFont="1" applyAlignment="1">
      <alignment vertical="center"/>
    </xf>
    <xf numFmtId="187" fontId="9" fillId="0" borderId="0" xfId="2" applyNumberFormat="1" applyFont="1" applyAlignment="1">
      <alignment vertical="center"/>
    </xf>
    <xf numFmtId="187" fontId="9" fillId="0" borderId="0" xfId="2" applyNumberFormat="1" applyFont="1"/>
    <xf numFmtId="187" fontId="8" fillId="0" borderId="8" xfId="3" applyNumberFormat="1" applyFont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15" fillId="0" borderId="6" xfId="0" applyFont="1" applyBorder="1" applyAlignment="1">
      <alignment horizontal="center"/>
    </xf>
    <xf numFmtId="0" fontId="11" fillId="0" borderId="2" xfId="0" applyFont="1" applyBorder="1" applyAlignment="1">
      <alignment vertical="center"/>
    </xf>
    <xf numFmtId="15" fontId="2" fillId="0" borderId="2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187" fontId="2" fillId="0" borderId="2" xfId="1" applyNumberFormat="1" applyFont="1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6" xfId="0" applyFont="1" applyBorder="1" applyAlignment="1">
      <alignment vertical="center"/>
    </xf>
    <xf numFmtId="0" fontId="16" fillId="2" borderId="0" xfId="0" applyFont="1" applyFill="1"/>
    <xf numFmtId="0" fontId="17" fillId="2" borderId="0" xfId="0" applyFont="1" applyFill="1"/>
    <xf numFmtId="0" fontId="2" fillId="2" borderId="2" xfId="5" applyFont="1" applyFill="1" applyBorder="1" applyAlignment="1">
      <alignment horizontal="left" vertical="center"/>
    </xf>
    <xf numFmtId="0" fontId="18" fillId="2" borderId="0" xfId="0" applyFont="1" applyFill="1"/>
    <xf numFmtId="0" fontId="19" fillId="2" borderId="1" xfId="0" applyFont="1" applyFill="1" applyBorder="1" applyAlignment="1">
      <alignment horizontal="center"/>
    </xf>
    <xf numFmtId="0" fontId="19" fillId="2" borderId="6" xfId="5" applyFont="1" applyFill="1" applyBorder="1" applyAlignment="1">
      <alignment vertical="center"/>
    </xf>
    <xf numFmtId="187" fontId="19" fillId="2" borderId="1" xfId="1" applyNumberFormat="1" applyFont="1" applyFill="1" applyBorder="1"/>
    <xf numFmtId="15" fontId="19" fillId="2" borderId="1" xfId="0" applyNumberFormat="1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187" fontId="19" fillId="2" borderId="1" xfId="1" applyNumberFormat="1" applyFont="1" applyFill="1" applyBorder="1" applyAlignment="1">
      <alignment horizontal="center"/>
    </xf>
    <xf numFmtId="0" fontId="19" fillId="2" borderId="6" xfId="0" applyFont="1" applyFill="1" applyBorder="1" applyAlignment="1">
      <alignment horizontal="center"/>
    </xf>
    <xf numFmtId="187" fontId="19" fillId="2" borderId="6" xfId="1" applyNumberFormat="1" applyFont="1" applyFill="1" applyBorder="1"/>
    <xf numFmtId="15" fontId="19" fillId="2" borderId="6" xfId="0" applyNumberFormat="1" applyFont="1" applyFill="1" applyBorder="1" applyAlignment="1">
      <alignment horizontal="center"/>
    </xf>
    <xf numFmtId="0" fontId="20" fillId="2" borderId="6" xfId="0" applyFont="1" applyFill="1" applyBorder="1" applyAlignment="1">
      <alignment horizontal="center"/>
    </xf>
    <xf numFmtId="187" fontId="19" fillId="2" borderId="6" xfId="1" applyNumberFormat="1" applyFont="1" applyFill="1" applyBorder="1" applyAlignment="1">
      <alignment horizontal="center"/>
    </xf>
    <xf numFmtId="0" fontId="19" fillId="2" borderId="6" xfId="5" applyFont="1" applyFill="1" applyBorder="1" applyAlignment="1">
      <alignment horizontal="left" vertical="center"/>
    </xf>
    <xf numFmtId="0" fontId="19" fillId="2" borderId="6" xfId="0" applyFont="1" applyFill="1" applyBorder="1"/>
    <xf numFmtId="0" fontId="19" fillId="2" borderId="0" xfId="0" applyFont="1" applyFill="1"/>
    <xf numFmtId="0" fontId="19" fillId="2" borderId="2" xfId="0" applyFont="1" applyFill="1" applyBorder="1" applyAlignment="1">
      <alignment horizontal="center"/>
    </xf>
    <xf numFmtId="0" fontId="19" fillId="2" borderId="2" xfId="0" applyFont="1" applyFill="1" applyBorder="1"/>
    <xf numFmtId="187" fontId="19" fillId="2" borderId="2" xfId="1" applyNumberFormat="1" applyFont="1" applyFill="1" applyBorder="1"/>
    <xf numFmtId="0" fontId="20" fillId="2" borderId="2" xfId="0" applyFont="1" applyFill="1" applyBorder="1" applyAlignment="1">
      <alignment horizontal="center"/>
    </xf>
    <xf numFmtId="0" fontId="19" fillId="2" borderId="6" xfId="0" applyFont="1" applyFill="1" applyBorder="1" applyAlignment="1">
      <alignment horizontal="left" vertical="center"/>
    </xf>
    <xf numFmtId="187" fontId="3" fillId="0" borderId="0" xfId="0" applyNumberFormat="1" applyFont="1" applyAlignment="1">
      <alignment horizontal="center"/>
    </xf>
    <xf numFmtId="0" fontId="10" fillId="0" borderId="1" xfId="2" applyFont="1" applyBorder="1" applyAlignment="1">
      <alignment vertical="center"/>
    </xf>
    <xf numFmtId="0" fontId="21" fillId="0" borderId="1" xfId="2" applyFont="1" applyBorder="1" applyAlignment="1">
      <alignment vertical="center"/>
    </xf>
    <xf numFmtId="0" fontId="21" fillId="0" borderId="2" xfId="2" applyFont="1" applyBorder="1" applyAlignment="1">
      <alignment vertical="center"/>
    </xf>
    <xf numFmtId="43" fontId="14" fillId="2" borderId="8" xfId="0" applyNumberFormat="1" applyFont="1" applyFill="1" applyBorder="1" applyAlignment="1">
      <alignment horizontal="center"/>
    </xf>
    <xf numFmtId="0" fontId="8" fillId="0" borderId="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8" fillId="0" borderId="0" xfId="2" applyFont="1" applyAlignment="1">
      <alignment horizontal="center"/>
    </xf>
    <xf numFmtId="0" fontId="8" fillId="0" borderId="1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187" fontId="8" fillId="0" borderId="1" xfId="3" applyNumberFormat="1" applyFont="1" applyFill="1" applyBorder="1" applyAlignment="1">
      <alignment horizontal="center" vertical="center" wrapText="1"/>
    </xf>
    <xf numFmtId="187" fontId="8" fillId="0" borderId="2" xfId="3" applyNumberFormat="1" applyFont="1" applyFill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187" fontId="8" fillId="0" borderId="1" xfId="1" applyNumberFormat="1" applyFont="1" applyBorder="1" applyAlignment="1">
      <alignment horizontal="center" vertical="center" wrapText="1"/>
    </xf>
    <xf numFmtId="187" fontId="8" fillId="0" borderId="2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87" fontId="3" fillId="0" borderId="1" xfId="1" applyNumberFormat="1" applyFont="1" applyBorder="1" applyAlignment="1">
      <alignment horizontal="center" vertical="center" wrapText="1"/>
    </xf>
    <xf numFmtId="187" fontId="3" fillId="0" borderId="2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7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87" fontId="3" fillId="2" borderId="1" xfId="1" applyNumberFormat="1" applyFont="1" applyFill="1" applyBorder="1" applyAlignment="1">
      <alignment horizontal="center" vertical="center" wrapText="1"/>
    </xf>
    <xf numFmtId="187" fontId="3" fillId="2" borderId="2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left"/>
    </xf>
    <xf numFmtId="0" fontId="8" fillId="0" borderId="5" xfId="2" applyFont="1" applyBorder="1" applyAlignment="1">
      <alignment horizontal="center" vertical="center"/>
    </xf>
  </cellXfs>
  <cellStyles count="6">
    <cellStyle name="จุลภาค" xfId="1" builtinId="3"/>
    <cellStyle name="จุลภาค 2" xfId="3" xr:uid="{5BA25040-AE7E-4D84-BEC7-9FD078BECB25}"/>
    <cellStyle name="ปกติ" xfId="0" builtinId="0"/>
    <cellStyle name="ปกติ 2" xfId="2" xr:uid="{4377E123-BA6F-433F-A054-B5E821F29D4C}"/>
    <cellStyle name="ปกติ 2 2" xfId="5" xr:uid="{203ABCB6-C47F-48FB-B312-0CC64A396EE9}"/>
    <cellStyle name="ปกติ 2 2 2" xfId="4" xr:uid="{612C0F25-1AD5-4D62-8A78-843DABF38E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6</xdr:row>
      <xdr:rowOff>0</xdr:rowOff>
    </xdr:from>
    <xdr:to>
      <xdr:col>3</xdr:col>
      <xdr:colOff>609600</xdr:colOff>
      <xdr:row>6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EEDFCCC-023E-41B5-8553-161ADE26C949}"/>
            </a:ext>
          </a:extLst>
        </xdr:cNvPr>
        <xdr:cNvSpPr txBox="1">
          <a:spLocks noChangeArrowheads="1"/>
        </xdr:cNvSpPr>
      </xdr:nvSpPr>
      <xdr:spPr bwMode="auto">
        <a:xfrm>
          <a:off x="3933825" y="2028825"/>
          <a:ext cx="51435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0292" rIns="27432" bIns="0" anchor="t" upright="1"/>
        <a:lstStyle/>
        <a:p>
          <a:pPr algn="ctr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(งบ อปท.)</a:t>
          </a:r>
        </a:p>
      </xdr:txBody>
    </xdr:sp>
    <xdr:clientData/>
  </xdr:twoCellAnchor>
  <xdr:twoCellAnchor>
    <xdr:from>
      <xdr:col>3</xdr:col>
      <xdr:colOff>95250</xdr:colOff>
      <xdr:row>6</xdr:row>
      <xdr:rowOff>0</xdr:rowOff>
    </xdr:from>
    <xdr:to>
      <xdr:col>3</xdr:col>
      <xdr:colOff>609600</xdr:colOff>
      <xdr:row>6</xdr:row>
      <xdr:rowOff>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DCB317F1-72EF-4E77-A0F4-3A275761D6AA}"/>
            </a:ext>
          </a:extLst>
        </xdr:cNvPr>
        <xdr:cNvSpPr txBox="1">
          <a:spLocks noChangeArrowheads="1"/>
        </xdr:cNvSpPr>
      </xdr:nvSpPr>
      <xdr:spPr bwMode="auto">
        <a:xfrm>
          <a:off x="3933825" y="2028825"/>
          <a:ext cx="51435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0292" rIns="27432" bIns="0" anchor="t" upright="1"/>
        <a:lstStyle/>
        <a:p>
          <a:pPr algn="ctr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(งบ อปท.)</a:t>
          </a:r>
        </a:p>
      </xdr:txBody>
    </xdr:sp>
    <xdr:clientData/>
  </xdr:twoCellAnchor>
  <xdr:twoCellAnchor>
    <xdr:from>
      <xdr:col>8</xdr:col>
      <xdr:colOff>998963</xdr:colOff>
      <xdr:row>0</xdr:row>
      <xdr:rowOff>11615</xdr:rowOff>
    </xdr:from>
    <xdr:to>
      <xdr:col>9</xdr:col>
      <xdr:colOff>751777</xdr:colOff>
      <xdr:row>1</xdr:row>
      <xdr:rowOff>85492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466C6CAB-5DDB-406D-8019-4A5A4F0F7F00}"/>
            </a:ext>
          </a:extLst>
        </xdr:cNvPr>
        <xdr:cNvSpPr txBox="1"/>
      </xdr:nvSpPr>
      <xdr:spPr>
        <a:xfrm>
          <a:off x="9390488" y="11615"/>
          <a:ext cx="952964" cy="34057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latin typeface="TH SarabunIT๙" panose="020B0500040200020003" pitchFamily="34" charset="-34"/>
              <a:cs typeface="TH SarabunIT๙" panose="020B0500040200020003" pitchFamily="34" charset="-34"/>
            </a:rPr>
            <a:t>แบบ</a:t>
          </a:r>
          <a:r>
            <a:rPr lang="th-TH" sz="16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1</a:t>
          </a:r>
          <a:endParaRPr lang="th-TH" sz="1600" b="1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147637</xdr:colOff>
      <xdr:row>98</xdr:row>
      <xdr:rowOff>38100</xdr:rowOff>
    </xdr:from>
    <xdr:ext cx="65" cy="170239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3B35C640-4020-3B4E-ADA8-EA26BCDA1111}"/>
            </a:ext>
          </a:extLst>
        </xdr:cNvPr>
        <xdr:cNvSpPr txBox="1"/>
      </xdr:nvSpPr>
      <xdr:spPr>
        <a:xfrm>
          <a:off x="5767387" y="322040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6</xdr:row>
      <xdr:rowOff>0</xdr:rowOff>
    </xdr:from>
    <xdr:to>
      <xdr:col>3</xdr:col>
      <xdr:colOff>609600</xdr:colOff>
      <xdr:row>6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E52CCCC-FE0E-470D-96ED-A87CB4316197}"/>
            </a:ext>
          </a:extLst>
        </xdr:cNvPr>
        <xdr:cNvSpPr txBox="1">
          <a:spLocks noChangeArrowheads="1"/>
        </xdr:cNvSpPr>
      </xdr:nvSpPr>
      <xdr:spPr bwMode="auto">
        <a:xfrm>
          <a:off x="3790950" y="2200275"/>
          <a:ext cx="51435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0292" rIns="27432" bIns="0" anchor="t" upright="1"/>
        <a:lstStyle/>
        <a:p>
          <a:pPr algn="ctr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(งบ อปท.)</a:t>
          </a:r>
        </a:p>
      </xdr:txBody>
    </xdr:sp>
    <xdr:clientData/>
  </xdr:twoCellAnchor>
  <xdr:twoCellAnchor>
    <xdr:from>
      <xdr:col>3</xdr:col>
      <xdr:colOff>95250</xdr:colOff>
      <xdr:row>6</xdr:row>
      <xdr:rowOff>0</xdr:rowOff>
    </xdr:from>
    <xdr:to>
      <xdr:col>3</xdr:col>
      <xdr:colOff>609600</xdr:colOff>
      <xdr:row>6</xdr:row>
      <xdr:rowOff>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F4999B91-3646-4AD4-93A3-2824C6342CBB}"/>
            </a:ext>
          </a:extLst>
        </xdr:cNvPr>
        <xdr:cNvSpPr txBox="1">
          <a:spLocks noChangeArrowheads="1"/>
        </xdr:cNvSpPr>
      </xdr:nvSpPr>
      <xdr:spPr bwMode="auto">
        <a:xfrm>
          <a:off x="3790950" y="2200275"/>
          <a:ext cx="51435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0292" rIns="27432" bIns="0" anchor="t" upright="1"/>
        <a:lstStyle/>
        <a:p>
          <a:pPr algn="ctr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(งบ อปท.)</a:t>
          </a:r>
        </a:p>
      </xdr:txBody>
    </xdr:sp>
    <xdr:clientData/>
  </xdr:twoCellAnchor>
  <xdr:twoCellAnchor>
    <xdr:from>
      <xdr:col>8</xdr:col>
      <xdr:colOff>998963</xdr:colOff>
      <xdr:row>0</xdr:row>
      <xdr:rowOff>11615</xdr:rowOff>
    </xdr:from>
    <xdr:to>
      <xdr:col>9</xdr:col>
      <xdr:colOff>751777</xdr:colOff>
      <xdr:row>1</xdr:row>
      <xdr:rowOff>85492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B30DEF43-7F12-402C-B68B-E1D406394B84}"/>
            </a:ext>
          </a:extLst>
        </xdr:cNvPr>
        <xdr:cNvSpPr txBox="1"/>
      </xdr:nvSpPr>
      <xdr:spPr>
        <a:xfrm>
          <a:off x="9304763" y="11615"/>
          <a:ext cx="829139" cy="3977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latin typeface="TH SarabunIT๙" panose="020B0500040200020003" pitchFamily="34" charset="-34"/>
              <a:cs typeface="TH SarabunIT๙" panose="020B0500040200020003" pitchFamily="34" charset="-34"/>
            </a:rPr>
            <a:t>แบบ</a:t>
          </a:r>
          <a:r>
            <a:rPr lang="th-TH" sz="16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1/1</a:t>
          </a:r>
          <a:endParaRPr lang="th-TH" sz="1600" b="1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365A2-11BB-4945-B9C8-74B4327A60E7}">
  <sheetPr>
    <tabColor rgb="FF7030A0"/>
  </sheetPr>
  <dimension ref="A1:L45"/>
  <sheetViews>
    <sheetView tabSelected="1" topLeftCell="A16" zoomScale="98" zoomScaleNormal="98" zoomScaleSheetLayoutView="100" workbookViewId="0">
      <selection activeCell="C23" sqref="C23"/>
    </sheetView>
  </sheetViews>
  <sheetFormatPr defaultRowHeight="25.5" customHeight="1"/>
  <cols>
    <col min="1" max="1" width="4.25" style="72" customWidth="1"/>
    <col min="2" max="2" width="39" style="30" customWidth="1"/>
    <col min="3" max="3" width="7.125" style="72" customWidth="1"/>
    <col min="4" max="4" width="16.5" style="73" customWidth="1"/>
    <col min="5" max="6" width="10" style="72" customWidth="1"/>
    <col min="7" max="7" width="10" style="31" customWidth="1"/>
    <col min="8" max="8" width="13.25" style="118" customWidth="1"/>
    <col min="9" max="9" width="15.75" style="30" customWidth="1"/>
    <col min="10" max="10" width="9.875" style="30" customWidth="1"/>
    <col min="11" max="12" width="15.125" style="176" bestFit="1" customWidth="1"/>
    <col min="13" max="256" width="9" style="30"/>
    <col min="257" max="257" width="4.25" style="30" customWidth="1"/>
    <col min="258" max="258" width="39" style="30" customWidth="1"/>
    <col min="259" max="259" width="7.125" style="30" customWidth="1"/>
    <col min="260" max="260" width="16.5" style="30" customWidth="1"/>
    <col min="261" max="263" width="10" style="30" customWidth="1"/>
    <col min="264" max="264" width="13.25" style="30" customWidth="1"/>
    <col min="265" max="265" width="15.75" style="30" customWidth="1"/>
    <col min="266" max="266" width="9.875" style="30" customWidth="1"/>
    <col min="267" max="512" width="9" style="30"/>
    <col min="513" max="513" width="4.25" style="30" customWidth="1"/>
    <col min="514" max="514" width="39" style="30" customWidth="1"/>
    <col min="515" max="515" width="7.125" style="30" customWidth="1"/>
    <col min="516" max="516" width="16.5" style="30" customWidth="1"/>
    <col min="517" max="519" width="10" style="30" customWidth="1"/>
    <col min="520" max="520" width="13.25" style="30" customWidth="1"/>
    <col min="521" max="521" width="15.75" style="30" customWidth="1"/>
    <col min="522" max="522" width="9.875" style="30" customWidth="1"/>
    <col min="523" max="768" width="9" style="30"/>
    <col min="769" max="769" width="4.25" style="30" customWidth="1"/>
    <col min="770" max="770" width="39" style="30" customWidth="1"/>
    <col min="771" max="771" width="7.125" style="30" customWidth="1"/>
    <col min="772" max="772" width="16.5" style="30" customWidth="1"/>
    <col min="773" max="775" width="10" style="30" customWidth="1"/>
    <col min="776" max="776" width="13.25" style="30" customWidth="1"/>
    <col min="777" max="777" width="15.75" style="30" customWidth="1"/>
    <col min="778" max="778" width="9.875" style="30" customWidth="1"/>
    <col min="779" max="1024" width="9" style="30"/>
    <col min="1025" max="1025" width="4.25" style="30" customWidth="1"/>
    <col min="1026" max="1026" width="39" style="30" customWidth="1"/>
    <col min="1027" max="1027" width="7.125" style="30" customWidth="1"/>
    <col min="1028" max="1028" width="16.5" style="30" customWidth="1"/>
    <col min="1029" max="1031" width="10" style="30" customWidth="1"/>
    <col min="1032" max="1032" width="13.25" style="30" customWidth="1"/>
    <col min="1033" max="1033" width="15.75" style="30" customWidth="1"/>
    <col min="1034" max="1034" width="9.875" style="30" customWidth="1"/>
    <col min="1035" max="1280" width="9" style="30"/>
    <col min="1281" max="1281" width="4.25" style="30" customWidth="1"/>
    <col min="1282" max="1282" width="39" style="30" customWidth="1"/>
    <col min="1283" max="1283" width="7.125" style="30" customWidth="1"/>
    <col min="1284" max="1284" width="16.5" style="30" customWidth="1"/>
    <col min="1285" max="1287" width="10" style="30" customWidth="1"/>
    <col min="1288" max="1288" width="13.25" style="30" customWidth="1"/>
    <col min="1289" max="1289" width="15.75" style="30" customWidth="1"/>
    <col min="1290" max="1290" width="9.875" style="30" customWidth="1"/>
    <col min="1291" max="1536" width="9" style="30"/>
    <col min="1537" max="1537" width="4.25" style="30" customWidth="1"/>
    <col min="1538" max="1538" width="39" style="30" customWidth="1"/>
    <col min="1539" max="1539" width="7.125" style="30" customWidth="1"/>
    <col min="1540" max="1540" width="16.5" style="30" customWidth="1"/>
    <col min="1541" max="1543" width="10" style="30" customWidth="1"/>
    <col min="1544" max="1544" width="13.25" style="30" customWidth="1"/>
    <col min="1545" max="1545" width="15.75" style="30" customWidth="1"/>
    <col min="1546" max="1546" width="9.875" style="30" customWidth="1"/>
    <col min="1547" max="1792" width="9" style="30"/>
    <col min="1793" max="1793" width="4.25" style="30" customWidth="1"/>
    <col min="1794" max="1794" width="39" style="30" customWidth="1"/>
    <col min="1795" max="1795" width="7.125" style="30" customWidth="1"/>
    <col min="1796" max="1796" width="16.5" style="30" customWidth="1"/>
    <col min="1797" max="1799" width="10" style="30" customWidth="1"/>
    <col min="1800" max="1800" width="13.25" style="30" customWidth="1"/>
    <col min="1801" max="1801" width="15.75" style="30" customWidth="1"/>
    <col min="1802" max="1802" width="9.875" style="30" customWidth="1"/>
    <col min="1803" max="2048" width="9" style="30"/>
    <col min="2049" max="2049" width="4.25" style="30" customWidth="1"/>
    <col min="2050" max="2050" width="39" style="30" customWidth="1"/>
    <col min="2051" max="2051" width="7.125" style="30" customWidth="1"/>
    <col min="2052" max="2052" width="16.5" style="30" customWidth="1"/>
    <col min="2053" max="2055" width="10" style="30" customWidth="1"/>
    <col min="2056" max="2056" width="13.25" style="30" customWidth="1"/>
    <col min="2057" max="2057" width="15.75" style="30" customWidth="1"/>
    <col min="2058" max="2058" width="9.875" style="30" customWidth="1"/>
    <col min="2059" max="2304" width="9" style="30"/>
    <col min="2305" max="2305" width="4.25" style="30" customWidth="1"/>
    <col min="2306" max="2306" width="39" style="30" customWidth="1"/>
    <col min="2307" max="2307" width="7.125" style="30" customWidth="1"/>
    <col min="2308" max="2308" width="16.5" style="30" customWidth="1"/>
    <col min="2309" max="2311" width="10" style="30" customWidth="1"/>
    <col min="2312" max="2312" width="13.25" style="30" customWidth="1"/>
    <col min="2313" max="2313" width="15.75" style="30" customWidth="1"/>
    <col min="2314" max="2314" width="9.875" style="30" customWidth="1"/>
    <col min="2315" max="2560" width="9" style="30"/>
    <col min="2561" max="2561" width="4.25" style="30" customWidth="1"/>
    <col min="2562" max="2562" width="39" style="30" customWidth="1"/>
    <col min="2563" max="2563" width="7.125" style="30" customWidth="1"/>
    <col min="2564" max="2564" width="16.5" style="30" customWidth="1"/>
    <col min="2565" max="2567" width="10" style="30" customWidth="1"/>
    <col min="2568" max="2568" width="13.25" style="30" customWidth="1"/>
    <col min="2569" max="2569" width="15.75" style="30" customWidth="1"/>
    <col min="2570" max="2570" width="9.875" style="30" customWidth="1"/>
    <col min="2571" max="2816" width="9" style="30"/>
    <col min="2817" max="2817" width="4.25" style="30" customWidth="1"/>
    <col min="2818" max="2818" width="39" style="30" customWidth="1"/>
    <col min="2819" max="2819" width="7.125" style="30" customWidth="1"/>
    <col min="2820" max="2820" width="16.5" style="30" customWidth="1"/>
    <col min="2821" max="2823" width="10" style="30" customWidth="1"/>
    <col min="2824" max="2824" width="13.25" style="30" customWidth="1"/>
    <col min="2825" max="2825" width="15.75" style="30" customWidth="1"/>
    <col min="2826" max="2826" width="9.875" style="30" customWidth="1"/>
    <col min="2827" max="3072" width="9" style="30"/>
    <col min="3073" max="3073" width="4.25" style="30" customWidth="1"/>
    <col min="3074" max="3074" width="39" style="30" customWidth="1"/>
    <col min="3075" max="3075" width="7.125" style="30" customWidth="1"/>
    <col min="3076" max="3076" width="16.5" style="30" customWidth="1"/>
    <col min="3077" max="3079" width="10" style="30" customWidth="1"/>
    <col min="3080" max="3080" width="13.25" style="30" customWidth="1"/>
    <col min="3081" max="3081" width="15.75" style="30" customWidth="1"/>
    <col min="3082" max="3082" width="9.875" style="30" customWidth="1"/>
    <col min="3083" max="3328" width="9" style="30"/>
    <col min="3329" max="3329" width="4.25" style="30" customWidth="1"/>
    <col min="3330" max="3330" width="39" style="30" customWidth="1"/>
    <col min="3331" max="3331" width="7.125" style="30" customWidth="1"/>
    <col min="3332" max="3332" width="16.5" style="30" customWidth="1"/>
    <col min="3333" max="3335" width="10" style="30" customWidth="1"/>
    <col min="3336" max="3336" width="13.25" style="30" customWidth="1"/>
    <col min="3337" max="3337" width="15.75" style="30" customWidth="1"/>
    <col min="3338" max="3338" width="9.875" style="30" customWidth="1"/>
    <col min="3339" max="3584" width="9" style="30"/>
    <col min="3585" max="3585" width="4.25" style="30" customWidth="1"/>
    <col min="3586" max="3586" width="39" style="30" customWidth="1"/>
    <col min="3587" max="3587" width="7.125" style="30" customWidth="1"/>
    <col min="3588" max="3588" width="16.5" style="30" customWidth="1"/>
    <col min="3589" max="3591" width="10" style="30" customWidth="1"/>
    <col min="3592" max="3592" width="13.25" style="30" customWidth="1"/>
    <col min="3593" max="3593" width="15.75" style="30" customWidth="1"/>
    <col min="3594" max="3594" width="9.875" style="30" customWidth="1"/>
    <col min="3595" max="3840" width="9" style="30"/>
    <col min="3841" max="3841" width="4.25" style="30" customWidth="1"/>
    <col min="3842" max="3842" width="39" style="30" customWidth="1"/>
    <col min="3843" max="3843" width="7.125" style="30" customWidth="1"/>
    <col min="3844" max="3844" width="16.5" style="30" customWidth="1"/>
    <col min="3845" max="3847" width="10" style="30" customWidth="1"/>
    <col min="3848" max="3848" width="13.25" style="30" customWidth="1"/>
    <col min="3849" max="3849" width="15.75" style="30" customWidth="1"/>
    <col min="3850" max="3850" width="9.875" style="30" customWidth="1"/>
    <col min="3851" max="4096" width="9" style="30"/>
    <col min="4097" max="4097" width="4.25" style="30" customWidth="1"/>
    <col min="4098" max="4098" width="39" style="30" customWidth="1"/>
    <col min="4099" max="4099" width="7.125" style="30" customWidth="1"/>
    <col min="4100" max="4100" width="16.5" style="30" customWidth="1"/>
    <col min="4101" max="4103" width="10" style="30" customWidth="1"/>
    <col min="4104" max="4104" width="13.25" style="30" customWidth="1"/>
    <col min="4105" max="4105" width="15.75" style="30" customWidth="1"/>
    <col min="4106" max="4106" width="9.875" style="30" customWidth="1"/>
    <col min="4107" max="4352" width="9" style="30"/>
    <col min="4353" max="4353" width="4.25" style="30" customWidth="1"/>
    <col min="4354" max="4354" width="39" style="30" customWidth="1"/>
    <col min="4355" max="4355" width="7.125" style="30" customWidth="1"/>
    <col min="4356" max="4356" width="16.5" style="30" customWidth="1"/>
    <col min="4357" max="4359" width="10" style="30" customWidth="1"/>
    <col min="4360" max="4360" width="13.25" style="30" customWidth="1"/>
    <col min="4361" max="4361" width="15.75" style="30" customWidth="1"/>
    <col min="4362" max="4362" width="9.875" style="30" customWidth="1"/>
    <col min="4363" max="4608" width="9" style="30"/>
    <col min="4609" max="4609" width="4.25" style="30" customWidth="1"/>
    <col min="4610" max="4610" width="39" style="30" customWidth="1"/>
    <col min="4611" max="4611" width="7.125" style="30" customWidth="1"/>
    <col min="4612" max="4612" width="16.5" style="30" customWidth="1"/>
    <col min="4613" max="4615" width="10" style="30" customWidth="1"/>
    <col min="4616" max="4616" width="13.25" style="30" customWidth="1"/>
    <col min="4617" max="4617" width="15.75" style="30" customWidth="1"/>
    <col min="4618" max="4618" width="9.875" style="30" customWidth="1"/>
    <col min="4619" max="4864" width="9" style="30"/>
    <col min="4865" max="4865" width="4.25" style="30" customWidth="1"/>
    <col min="4866" max="4866" width="39" style="30" customWidth="1"/>
    <col min="4867" max="4867" width="7.125" style="30" customWidth="1"/>
    <col min="4868" max="4868" width="16.5" style="30" customWidth="1"/>
    <col min="4869" max="4871" width="10" style="30" customWidth="1"/>
    <col min="4872" max="4872" width="13.25" style="30" customWidth="1"/>
    <col min="4873" max="4873" width="15.75" style="30" customWidth="1"/>
    <col min="4874" max="4874" width="9.875" style="30" customWidth="1"/>
    <col min="4875" max="5120" width="9" style="30"/>
    <col min="5121" max="5121" width="4.25" style="30" customWidth="1"/>
    <col min="5122" max="5122" width="39" style="30" customWidth="1"/>
    <col min="5123" max="5123" width="7.125" style="30" customWidth="1"/>
    <col min="5124" max="5124" width="16.5" style="30" customWidth="1"/>
    <col min="5125" max="5127" width="10" style="30" customWidth="1"/>
    <col min="5128" max="5128" width="13.25" style="30" customWidth="1"/>
    <col min="5129" max="5129" width="15.75" style="30" customWidth="1"/>
    <col min="5130" max="5130" width="9.875" style="30" customWidth="1"/>
    <col min="5131" max="5376" width="9" style="30"/>
    <col min="5377" max="5377" width="4.25" style="30" customWidth="1"/>
    <col min="5378" max="5378" width="39" style="30" customWidth="1"/>
    <col min="5379" max="5379" width="7.125" style="30" customWidth="1"/>
    <col min="5380" max="5380" width="16.5" style="30" customWidth="1"/>
    <col min="5381" max="5383" width="10" style="30" customWidth="1"/>
    <col min="5384" max="5384" width="13.25" style="30" customWidth="1"/>
    <col min="5385" max="5385" width="15.75" style="30" customWidth="1"/>
    <col min="5386" max="5386" width="9.875" style="30" customWidth="1"/>
    <col min="5387" max="5632" width="9" style="30"/>
    <col min="5633" max="5633" width="4.25" style="30" customWidth="1"/>
    <col min="5634" max="5634" width="39" style="30" customWidth="1"/>
    <col min="5635" max="5635" width="7.125" style="30" customWidth="1"/>
    <col min="5636" max="5636" width="16.5" style="30" customWidth="1"/>
    <col min="5637" max="5639" width="10" style="30" customWidth="1"/>
    <col min="5640" max="5640" width="13.25" style="30" customWidth="1"/>
    <col min="5641" max="5641" width="15.75" style="30" customWidth="1"/>
    <col min="5642" max="5642" width="9.875" style="30" customWidth="1"/>
    <col min="5643" max="5888" width="9" style="30"/>
    <col min="5889" max="5889" width="4.25" style="30" customWidth="1"/>
    <col min="5890" max="5890" width="39" style="30" customWidth="1"/>
    <col min="5891" max="5891" width="7.125" style="30" customWidth="1"/>
    <col min="5892" max="5892" width="16.5" style="30" customWidth="1"/>
    <col min="5893" max="5895" width="10" style="30" customWidth="1"/>
    <col min="5896" max="5896" width="13.25" style="30" customWidth="1"/>
    <col min="5897" max="5897" width="15.75" style="30" customWidth="1"/>
    <col min="5898" max="5898" width="9.875" style="30" customWidth="1"/>
    <col min="5899" max="6144" width="9" style="30"/>
    <col min="6145" max="6145" width="4.25" style="30" customWidth="1"/>
    <col min="6146" max="6146" width="39" style="30" customWidth="1"/>
    <col min="6147" max="6147" width="7.125" style="30" customWidth="1"/>
    <col min="6148" max="6148" width="16.5" style="30" customWidth="1"/>
    <col min="6149" max="6151" width="10" style="30" customWidth="1"/>
    <col min="6152" max="6152" width="13.25" style="30" customWidth="1"/>
    <col min="6153" max="6153" width="15.75" style="30" customWidth="1"/>
    <col min="6154" max="6154" width="9.875" style="30" customWidth="1"/>
    <col min="6155" max="6400" width="9" style="30"/>
    <col min="6401" max="6401" width="4.25" style="30" customWidth="1"/>
    <col min="6402" max="6402" width="39" style="30" customWidth="1"/>
    <col min="6403" max="6403" width="7.125" style="30" customWidth="1"/>
    <col min="6404" max="6404" width="16.5" style="30" customWidth="1"/>
    <col min="6405" max="6407" width="10" style="30" customWidth="1"/>
    <col min="6408" max="6408" width="13.25" style="30" customWidth="1"/>
    <col min="6409" max="6409" width="15.75" style="30" customWidth="1"/>
    <col min="6410" max="6410" width="9.875" style="30" customWidth="1"/>
    <col min="6411" max="6656" width="9" style="30"/>
    <col min="6657" max="6657" width="4.25" style="30" customWidth="1"/>
    <col min="6658" max="6658" width="39" style="30" customWidth="1"/>
    <col min="6659" max="6659" width="7.125" style="30" customWidth="1"/>
    <col min="6660" max="6660" width="16.5" style="30" customWidth="1"/>
    <col min="6661" max="6663" width="10" style="30" customWidth="1"/>
    <col min="6664" max="6664" width="13.25" style="30" customWidth="1"/>
    <col min="6665" max="6665" width="15.75" style="30" customWidth="1"/>
    <col min="6666" max="6666" width="9.875" style="30" customWidth="1"/>
    <col min="6667" max="6912" width="9" style="30"/>
    <col min="6913" max="6913" width="4.25" style="30" customWidth="1"/>
    <col min="6914" max="6914" width="39" style="30" customWidth="1"/>
    <col min="6915" max="6915" width="7.125" style="30" customWidth="1"/>
    <col min="6916" max="6916" width="16.5" style="30" customWidth="1"/>
    <col min="6917" max="6919" width="10" style="30" customWidth="1"/>
    <col min="6920" max="6920" width="13.25" style="30" customWidth="1"/>
    <col min="6921" max="6921" width="15.75" style="30" customWidth="1"/>
    <col min="6922" max="6922" width="9.875" style="30" customWidth="1"/>
    <col min="6923" max="7168" width="9" style="30"/>
    <col min="7169" max="7169" width="4.25" style="30" customWidth="1"/>
    <col min="7170" max="7170" width="39" style="30" customWidth="1"/>
    <col min="7171" max="7171" width="7.125" style="30" customWidth="1"/>
    <col min="7172" max="7172" width="16.5" style="30" customWidth="1"/>
    <col min="7173" max="7175" width="10" style="30" customWidth="1"/>
    <col min="7176" max="7176" width="13.25" style="30" customWidth="1"/>
    <col min="7177" max="7177" width="15.75" style="30" customWidth="1"/>
    <col min="7178" max="7178" width="9.875" style="30" customWidth="1"/>
    <col min="7179" max="7424" width="9" style="30"/>
    <col min="7425" max="7425" width="4.25" style="30" customWidth="1"/>
    <col min="7426" max="7426" width="39" style="30" customWidth="1"/>
    <col min="7427" max="7427" width="7.125" style="30" customWidth="1"/>
    <col min="7428" max="7428" width="16.5" style="30" customWidth="1"/>
    <col min="7429" max="7431" width="10" style="30" customWidth="1"/>
    <col min="7432" max="7432" width="13.25" style="30" customWidth="1"/>
    <col min="7433" max="7433" width="15.75" style="30" customWidth="1"/>
    <col min="7434" max="7434" width="9.875" style="30" customWidth="1"/>
    <col min="7435" max="7680" width="9" style="30"/>
    <col min="7681" max="7681" width="4.25" style="30" customWidth="1"/>
    <col min="7682" max="7682" width="39" style="30" customWidth="1"/>
    <col min="7683" max="7683" width="7.125" style="30" customWidth="1"/>
    <col min="7684" max="7684" width="16.5" style="30" customWidth="1"/>
    <col min="7685" max="7687" width="10" style="30" customWidth="1"/>
    <col min="7688" max="7688" width="13.25" style="30" customWidth="1"/>
    <col min="7689" max="7689" width="15.75" style="30" customWidth="1"/>
    <col min="7690" max="7690" width="9.875" style="30" customWidth="1"/>
    <col min="7691" max="7936" width="9" style="30"/>
    <col min="7937" max="7937" width="4.25" style="30" customWidth="1"/>
    <col min="7938" max="7938" width="39" style="30" customWidth="1"/>
    <col min="7939" max="7939" width="7.125" style="30" customWidth="1"/>
    <col min="7940" max="7940" width="16.5" style="30" customWidth="1"/>
    <col min="7941" max="7943" width="10" style="30" customWidth="1"/>
    <col min="7944" max="7944" width="13.25" style="30" customWidth="1"/>
    <col min="7945" max="7945" width="15.75" style="30" customWidth="1"/>
    <col min="7946" max="7946" width="9.875" style="30" customWidth="1"/>
    <col min="7947" max="8192" width="9" style="30"/>
    <col min="8193" max="8193" width="4.25" style="30" customWidth="1"/>
    <col min="8194" max="8194" width="39" style="30" customWidth="1"/>
    <col min="8195" max="8195" width="7.125" style="30" customWidth="1"/>
    <col min="8196" max="8196" width="16.5" style="30" customWidth="1"/>
    <col min="8197" max="8199" width="10" style="30" customWidth="1"/>
    <col min="8200" max="8200" width="13.25" style="30" customWidth="1"/>
    <col min="8201" max="8201" width="15.75" style="30" customWidth="1"/>
    <col min="8202" max="8202" width="9.875" style="30" customWidth="1"/>
    <col min="8203" max="8448" width="9" style="30"/>
    <col min="8449" max="8449" width="4.25" style="30" customWidth="1"/>
    <col min="8450" max="8450" width="39" style="30" customWidth="1"/>
    <col min="8451" max="8451" width="7.125" style="30" customWidth="1"/>
    <col min="8452" max="8452" width="16.5" style="30" customWidth="1"/>
    <col min="8453" max="8455" width="10" style="30" customWidth="1"/>
    <col min="8456" max="8456" width="13.25" style="30" customWidth="1"/>
    <col min="8457" max="8457" width="15.75" style="30" customWidth="1"/>
    <col min="8458" max="8458" width="9.875" style="30" customWidth="1"/>
    <col min="8459" max="8704" width="9" style="30"/>
    <col min="8705" max="8705" width="4.25" style="30" customWidth="1"/>
    <col min="8706" max="8706" width="39" style="30" customWidth="1"/>
    <col min="8707" max="8707" width="7.125" style="30" customWidth="1"/>
    <col min="8708" max="8708" width="16.5" style="30" customWidth="1"/>
    <col min="8709" max="8711" width="10" style="30" customWidth="1"/>
    <col min="8712" max="8712" width="13.25" style="30" customWidth="1"/>
    <col min="8713" max="8713" width="15.75" style="30" customWidth="1"/>
    <col min="8714" max="8714" width="9.875" style="30" customWidth="1"/>
    <col min="8715" max="8960" width="9" style="30"/>
    <col min="8961" max="8961" width="4.25" style="30" customWidth="1"/>
    <col min="8962" max="8962" width="39" style="30" customWidth="1"/>
    <col min="8963" max="8963" width="7.125" style="30" customWidth="1"/>
    <col min="8964" max="8964" width="16.5" style="30" customWidth="1"/>
    <col min="8965" max="8967" width="10" style="30" customWidth="1"/>
    <col min="8968" max="8968" width="13.25" style="30" customWidth="1"/>
    <col min="8969" max="8969" width="15.75" style="30" customWidth="1"/>
    <col min="8970" max="8970" width="9.875" style="30" customWidth="1"/>
    <col min="8971" max="9216" width="9" style="30"/>
    <col min="9217" max="9217" width="4.25" style="30" customWidth="1"/>
    <col min="9218" max="9218" width="39" style="30" customWidth="1"/>
    <col min="9219" max="9219" width="7.125" style="30" customWidth="1"/>
    <col min="9220" max="9220" width="16.5" style="30" customWidth="1"/>
    <col min="9221" max="9223" width="10" style="30" customWidth="1"/>
    <col min="9224" max="9224" width="13.25" style="30" customWidth="1"/>
    <col min="9225" max="9225" width="15.75" style="30" customWidth="1"/>
    <col min="9226" max="9226" width="9.875" style="30" customWidth="1"/>
    <col min="9227" max="9472" width="9" style="30"/>
    <col min="9473" max="9473" width="4.25" style="30" customWidth="1"/>
    <col min="9474" max="9474" width="39" style="30" customWidth="1"/>
    <col min="9475" max="9475" width="7.125" style="30" customWidth="1"/>
    <col min="9476" max="9476" width="16.5" style="30" customWidth="1"/>
    <col min="9477" max="9479" width="10" style="30" customWidth="1"/>
    <col min="9480" max="9480" width="13.25" style="30" customWidth="1"/>
    <col min="9481" max="9481" width="15.75" style="30" customWidth="1"/>
    <col min="9482" max="9482" width="9.875" style="30" customWidth="1"/>
    <col min="9483" max="9728" width="9" style="30"/>
    <col min="9729" max="9729" width="4.25" style="30" customWidth="1"/>
    <col min="9730" max="9730" width="39" style="30" customWidth="1"/>
    <col min="9731" max="9731" width="7.125" style="30" customWidth="1"/>
    <col min="9732" max="9732" width="16.5" style="30" customWidth="1"/>
    <col min="9733" max="9735" width="10" style="30" customWidth="1"/>
    <col min="9736" max="9736" width="13.25" style="30" customWidth="1"/>
    <col min="9737" max="9737" width="15.75" style="30" customWidth="1"/>
    <col min="9738" max="9738" width="9.875" style="30" customWidth="1"/>
    <col min="9739" max="9984" width="9" style="30"/>
    <col min="9985" max="9985" width="4.25" style="30" customWidth="1"/>
    <col min="9986" max="9986" width="39" style="30" customWidth="1"/>
    <col min="9987" max="9987" width="7.125" style="30" customWidth="1"/>
    <col min="9988" max="9988" width="16.5" style="30" customWidth="1"/>
    <col min="9989" max="9991" width="10" style="30" customWidth="1"/>
    <col min="9992" max="9992" width="13.25" style="30" customWidth="1"/>
    <col min="9993" max="9993" width="15.75" style="30" customWidth="1"/>
    <col min="9994" max="9994" width="9.875" style="30" customWidth="1"/>
    <col min="9995" max="10240" width="9" style="30"/>
    <col min="10241" max="10241" width="4.25" style="30" customWidth="1"/>
    <col min="10242" max="10242" width="39" style="30" customWidth="1"/>
    <col min="10243" max="10243" width="7.125" style="30" customWidth="1"/>
    <col min="10244" max="10244" width="16.5" style="30" customWidth="1"/>
    <col min="10245" max="10247" width="10" style="30" customWidth="1"/>
    <col min="10248" max="10248" width="13.25" style="30" customWidth="1"/>
    <col min="10249" max="10249" width="15.75" style="30" customWidth="1"/>
    <col min="10250" max="10250" width="9.875" style="30" customWidth="1"/>
    <col min="10251" max="10496" width="9" style="30"/>
    <col min="10497" max="10497" width="4.25" style="30" customWidth="1"/>
    <col min="10498" max="10498" width="39" style="30" customWidth="1"/>
    <col min="10499" max="10499" width="7.125" style="30" customWidth="1"/>
    <col min="10500" max="10500" width="16.5" style="30" customWidth="1"/>
    <col min="10501" max="10503" width="10" style="30" customWidth="1"/>
    <col min="10504" max="10504" width="13.25" style="30" customWidth="1"/>
    <col min="10505" max="10505" width="15.75" style="30" customWidth="1"/>
    <col min="10506" max="10506" width="9.875" style="30" customWidth="1"/>
    <col min="10507" max="10752" width="9" style="30"/>
    <col min="10753" max="10753" width="4.25" style="30" customWidth="1"/>
    <col min="10754" max="10754" width="39" style="30" customWidth="1"/>
    <col min="10755" max="10755" width="7.125" style="30" customWidth="1"/>
    <col min="10756" max="10756" width="16.5" style="30" customWidth="1"/>
    <col min="10757" max="10759" width="10" style="30" customWidth="1"/>
    <col min="10760" max="10760" width="13.25" style="30" customWidth="1"/>
    <col min="10761" max="10761" width="15.75" style="30" customWidth="1"/>
    <col min="10762" max="10762" width="9.875" style="30" customWidth="1"/>
    <col min="10763" max="11008" width="9" style="30"/>
    <col min="11009" max="11009" width="4.25" style="30" customWidth="1"/>
    <col min="11010" max="11010" width="39" style="30" customWidth="1"/>
    <col min="11011" max="11011" width="7.125" style="30" customWidth="1"/>
    <col min="11012" max="11012" width="16.5" style="30" customWidth="1"/>
    <col min="11013" max="11015" width="10" style="30" customWidth="1"/>
    <col min="11016" max="11016" width="13.25" style="30" customWidth="1"/>
    <col min="11017" max="11017" width="15.75" style="30" customWidth="1"/>
    <col min="11018" max="11018" width="9.875" style="30" customWidth="1"/>
    <col min="11019" max="11264" width="9" style="30"/>
    <col min="11265" max="11265" width="4.25" style="30" customWidth="1"/>
    <col min="11266" max="11266" width="39" style="30" customWidth="1"/>
    <col min="11267" max="11267" width="7.125" style="30" customWidth="1"/>
    <col min="11268" max="11268" width="16.5" style="30" customWidth="1"/>
    <col min="11269" max="11271" width="10" style="30" customWidth="1"/>
    <col min="11272" max="11272" width="13.25" style="30" customWidth="1"/>
    <col min="11273" max="11273" width="15.75" style="30" customWidth="1"/>
    <col min="11274" max="11274" width="9.875" style="30" customWidth="1"/>
    <col min="11275" max="11520" width="9" style="30"/>
    <col min="11521" max="11521" width="4.25" style="30" customWidth="1"/>
    <col min="11522" max="11522" width="39" style="30" customWidth="1"/>
    <col min="11523" max="11523" width="7.125" style="30" customWidth="1"/>
    <col min="11524" max="11524" width="16.5" style="30" customWidth="1"/>
    <col min="11525" max="11527" width="10" style="30" customWidth="1"/>
    <col min="11528" max="11528" width="13.25" style="30" customWidth="1"/>
    <col min="11529" max="11529" width="15.75" style="30" customWidth="1"/>
    <col min="11530" max="11530" width="9.875" style="30" customWidth="1"/>
    <col min="11531" max="11776" width="9" style="30"/>
    <col min="11777" max="11777" width="4.25" style="30" customWidth="1"/>
    <col min="11778" max="11778" width="39" style="30" customWidth="1"/>
    <col min="11779" max="11779" width="7.125" style="30" customWidth="1"/>
    <col min="11780" max="11780" width="16.5" style="30" customWidth="1"/>
    <col min="11781" max="11783" width="10" style="30" customWidth="1"/>
    <col min="11784" max="11784" width="13.25" style="30" customWidth="1"/>
    <col min="11785" max="11785" width="15.75" style="30" customWidth="1"/>
    <col min="11786" max="11786" width="9.875" style="30" customWidth="1"/>
    <col min="11787" max="12032" width="9" style="30"/>
    <col min="12033" max="12033" width="4.25" style="30" customWidth="1"/>
    <col min="12034" max="12034" width="39" style="30" customWidth="1"/>
    <col min="12035" max="12035" width="7.125" style="30" customWidth="1"/>
    <col min="12036" max="12036" width="16.5" style="30" customWidth="1"/>
    <col min="12037" max="12039" width="10" style="30" customWidth="1"/>
    <col min="12040" max="12040" width="13.25" style="30" customWidth="1"/>
    <col min="12041" max="12041" width="15.75" style="30" customWidth="1"/>
    <col min="12042" max="12042" width="9.875" style="30" customWidth="1"/>
    <col min="12043" max="12288" width="9" style="30"/>
    <col min="12289" max="12289" width="4.25" style="30" customWidth="1"/>
    <col min="12290" max="12290" width="39" style="30" customWidth="1"/>
    <col min="12291" max="12291" width="7.125" style="30" customWidth="1"/>
    <col min="12292" max="12292" width="16.5" style="30" customWidth="1"/>
    <col min="12293" max="12295" width="10" style="30" customWidth="1"/>
    <col min="12296" max="12296" width="13.25" style="30" customWidth="1"/>
    <col min="12297" max="12297" width="15.75" style="30" customWidth="1"/>
    <col min="12298" max="12298" width="9.875" style="30" customWidth="1"/>
    <col min="12299" max="12544" width="9" style="30"/>
    <col min="12545" max="12545" width="4.25" style="30" customWidth="1"/>
    <col min="12546" max="12546" width="39" style="30" customWidth="1"/>
    <col min="12547" max="12547" width="7.125" style="30" customWidth="1"/>
    <col min="12548" max="12548" width="16.5" style="30" customWidth="1"/>
    <col min="12549" max="12551" width="10" style="30" customWidth="1"/>
    <col min="12552" max="12552" width="13.25" style="30" customWidth="1"/>
    <col min="12553" max="12553" width="15.75" style="30" customWidth="1"/>
    <col min="12554" max="12554" width="9.875" style="30" customWidth="1"/>
    <col min="12555" max="12800" width="9" style="30"/>
    <col min="12801" max="12801" width="4.25" style="30" customWidth="1"/>
    <col min="12802" max="12802" width="39" style="30" customWidth="1"/>
    <col min="12803" max="12803" width="7.125" style="30" customWidth="1"/>
    <col min="12804" max="12804" width="16.5" style="30" customWidth="1"/>
    <col min="12805" max="12807" width="10" style="30" customWidth="1"/>
    <col min="12808" max="12808" width="13.25" style="30" customWidth="1"/>
    <col min="12809" max="12809" width="15.75" style="30" customWidth="1"/>
    <col min="12810" max="12810" width="9.875" style="30" customWidth="1"/>
    <col min="12811" max="13056" width="9" style="30"/>
    <col min="13057" max="13057" width="4.25" style="30" customWidth="1"/>
    <col min="13058" max="13058" width="39" style="30" customWidth="1"/>
    <col min="13059" max="13059" width="7.125" style="30" customWidth="1"/>
    <col min="13060" max="13060" width="16.5" style="30" customWidth="1"/>
    <col min="13061" max="13063" width="10" style="30" customWidth="1"/>
    <col min="13064" max="13064" width="13.25" style="30" customWidth="1"/>
    <col min="13065" max="13065" width="15.75" style="30" customWidth="1"/>
    <col min="13066" max="13066" width="9.875" style="30" customWidth="1"/>
    <col min="13067" max="13312" width="9" style="30"/>
    <col min="13313" max="13313" width="4.25" style="30" customWidth="1"/>
    <col min="13314" max="13314" width="39" style="30" customWidth="1"/>
    <col min="13315" max="13315" width="7.125" style="30" customWidth="1"/>
    <col min="13316" max="13316" width="16.5" style="30" customWidth="1"/>
    <col min="13317" max="13319" width="10" style="30" customWidth="1"/>
    <col min="13320" max="13320" width="13.25" style="30" customWidth="1"/>
    <col min="13321" max="13321" width="15.75" style="30" customWidth="1"/>
    <col min="13322" max="13322" width="9.875" style="30" customWidth="1"/>
    <col min="13323" max="13568" width="9" style="30"/>
    <col min="13569" max="13569" width="4.25" style="30" customWidth="1"/>
    <col min="13570" max="13570" width="39" style="30" customWidth="1"/>
    <col min="13571" max="13571" width="7.125" style="30" customWidth="1"/>
    <col min="13572" max="13572" width="16.5" style="30" customWidth="1"/>
    <col min="13573" max="13575" width="10" style="30" customWidth="1"/>
    <col min="13576" max="13576" width="13.25" style="30" customWidth="1"/>
    <col min="13577" max="13577" width="15.75" style="30" customWidth="1"/>
    <col min="13578" max="13578" width="9.875" style="30" customWidth="1"/>
    <col min="13579" max="13824" width="9" style="30"/>
    <col min="13825" max="13825" width="4.25" style="30" customWidth="1"/>
    <col min="13826" max="13826" width="39" style="30" customWidth="1"/>
    <col min="13827" max="13827" width="7.125" style="30" customWidth="1"/>
    <col min="13828" max="13828" width="16.5" style="30" customWidth="1"/>
    <col min="13829" max="13831" width="10" style="30" customWidth="1"/>
    <col min="13832" max="13832" width="13.25" style="30" customWidth="1"/>
    <col min="13833" max="13833" width="15.75" style="30" customWidth="1"/>
    <col min="13834" max="13834" width="9.875" style="30" customWidth="1"/>
    <col min="13835" max="14080" width="9" style="30"/>
    <col min="14081" max="14081" width="4.25" style="30" customWidth="1"/>
    <col min="14082" max="14082" width="39" style="30" customWidth="1"/>
    <col min="14083" max="14083" width="7.125" style="30" customWidth="1"/>
    <col min="14084" max="14084" width="16.5" style="30" customWidth="1"/>
    <col min="14085" max="14087" width="10" style="30" customWidth="1"/>
    <col min="14088" max="14088" width="13.25" style="30" customWidth="1"/>
    <col min="14089" max="14089" width="15.75" style="30" customWidth="1"/>
    <col min="14090" max="14090" width="9.875" style="30" customWidth="1"/>
    <col min="14091" max="14336" width="9" style="30"/>
    <col min="14337" max="14337" width="4.25" style="30" customWidth="1"/>
    <col min="14338" max="14338" width="39" style="30" customWidth="1"/>
    <col min="14339" max="14339" width="7.125" style="30" customWidth="1"/>
    <col min="14340" max="14340" width="16.5" style="30" customWidth="1"/>
    <col min="14341" max="14343" width="10" style="30" customWidth="1"/>
    <col min="14344" max="14344" width="13.25" style="30" customWidth="1"/>
    <col min="14345" max="14345" width="15.75" style="30" customWidth="1"/>
    <col min="14346" max="14346" width="9.875" style="30" customWidth="1"/>
    <col min="14347" max="14592" width="9" style="30"/>
    <col min="14593" max="14593" width="4.25" style="30" customWidth="1"/>
    <col min="14594" max="14594" width="39" style="30" customWidth="1"/>
    <col min="14595" max="14595" width="7.125" style="30" customWidth="1"/>
    <col min="14596" max="14596" width="16.5" style="30" customWidth="1"/>
    <col min="14597" max="14599" width="10" style="30" customWidth="1"/>
    <col min="14600" max="14600" width="13.25" style="30" customWidth="1"/>
    <col min="14601" max="14601" width="15.75" style="30" customWidth="1"/>
    <col min="14602" max="14602" width="9.875" style="30" customWidth="1"/>
    <col min="14603" max="14848" width="9" style="30"/>
    <col min="14849" max="14849" width="4.25" style="30" customWidth="1"/>
    <col min="14850" max="14850" width="39" style="30" customWidth="1"/>
    <col min="14851" max="14851" width="7.125" style="30" customWidth="1"/>
    <col min="14852" max="14852" width="16.5" style="30" customWidth="1"/>
    <col min="14853" max="14855" width="10" style="30" customWidth="1"/>
    <col min="14856" max="14856" width="13.25" style="30" customWidth="1"/>
    <col min="14857" max="14857" width="15.75" style="30" customWidth="1"/>
    <col min="14858" max="14858" width="9.875" style="30" customWidth="1"/>
    <col min="14859" max="15104" width="9" style="30"/>
    <col min="15105" max="15105" width="4.25" style="30" customWidth="1"/>
    <col min="15106" max="15106" width="39" style="30" customWidth="1"/>
    <col min="15107" max="15107" width="7.125" style="30" customWidth="1"/>
    <col min="15108" max="15108" width="16.5" style="30" customWidth="1"/>
    <col min="15109" max="15111" width="10" style="30" customWidth="1"/>
    <col min="15112" max="15112" width="13.25" style="30" customWidth="1"/>
    <col min="15113" max="15113" width="15.75" style="30" customWidth="1"/>
    <col min="15114" max="15114" width="9.875" style="30" customWidth="1"/>
    <col min="15115" max="15360" width="9" style="30"/>
    <col min="15361" max="15361" width="4.25" style="30" customWidth="1"/>
    <col min="15362" max="15362" width="39" style="30" customWidth="1"/>
    <col min="15363" max="15363" width="7.125" style="30" customWidth="1"/>
    <col min="15364" max="15364" width="16.5" style="30" customWidth="1"/>
    <col min="15365" max="15367" width="10" style="30" customWidth="1"/>
    <col min="15368" max="15368" width="13.25" style="30" customWidth="1"/>
    <col min="15369" max="15369" width="15.75" style="30" customWidth="1"/>
    <col min="15370" max="15370" width="9.875" style="30" customWidth="1"/>
    <col min="15371" max="15616" width="9" style="30"/>
    <col min="15617" max="15617" width="4.25" style="30" customWidth="1"/>
    <col min="15618" max="15618" width="39" style="30" customWidth="1"/>
    <col min="15619" max="15619" width="7.125" style="30" customWidth="1"/>
    <col min="15620" max="15620" width="16.5" style="30" customWidth="1"/>
    <col min="15621" max="15623" width="10" style="30" customWidth="1"/>
    <col min="15624" max="15624" width="13.25" style="30" customWidth="1"/>
    <col min="15625" max="15625" width="15.75" style="30" customWidth="1"/>
    <col min="15626" max="15626" width="9.875" style="30" customWidth="1"/>
    <col min="15627" max="15872" width="9" style="30"/>
    <col min="15873" max="15873" width="4.25" style="30" customWidth="1"/>
    <col min="15874" max="15874" width="39" style="30" customWidth="1"/>
    <col min="15875" max="15875" width="7.125" style="30" customWidth="1"/>
    <col min="15876" max="15876" width="16.5" style="30" customWidth="1"/>
    <col min="15877" max="15879" width="10" style="30" customWidth="1"/>
    <col min="15880" max="15880" width="13.25" style="30" customWidth="1"/>
    <col min="15881" max="15881" width="15.75" style="30" customWidth="1"/>
    <col min="15882" max="15882" width="9.875" style="30" customWidth="1"/>
    <col min="15883" max="16128" width="9" style="30"/>
    <col min="16129" max="16129" width="4.25" style="30" customWidth="1"/>
    <col min="16130" max="16130" width="39" style="30" customWidth="1"/>
    <col min="16131" max="16131" width="7.125" style="30" customWidth="1"/>
    <col min="16132" max="16132" width="16.5" style="30" customWidth="1"/>
    <col min="16133" max="16135" width="10" style="30" customWidth="1"/>
    <col min="16136" max="16136" width="13.25" style="30" customWidth="1"/>
    <col min="16137" max="16137" width="15.75" style="30" customWidth="1"/>
    <col min="16138" max="16138" width="9.875" style="30" customWidth="1"/>
    <col min="16139" max="16384" width="9" style="30"/>
  </cols>
  <sheetData>
    <row r="1" spans="1:12" ht="21" customHeight="1">
      <c r="A1" s="222" t="s">
        <v>378</v>
      </c>
      <c r="B1" s="222"/>
      <c r="C1" s="222"/>
      <c r="D1" s="222"/>
      <c r="E1" s="222"/>
      <c r="F1" s="222"/>
      <c r="G1" s="222"/>
      <c r="H1" s="222"/>
      <c r="I1" s="222"/>
      <c r="J1" s="222"/>
    </row>
    <row r="2" spans="1:12" ht="21" customHeight="1">
      <c r="A2" s="222" t="s">
        <v>0</v>
      </c>
      <c r="B2" s="222"/>
      <c r="C2" s="222"/>
      <c r="D2" s="222"/>
      <c r="E2" s="222"/>
      <c r="F2" s="222"/>
      <c r="G2" s="222"/>
      <c r="H2" s="222"/>
      <c r="I2" s="222"/>
      <c r="J2" s="222"/>
    </row>
    <row r="3" spans="1:12" ht="21" customHeight="1">
      <c r="A3" s="222" t="s">
        <v>520</v>
      </c>
      <c r="B3" s="222"/>
      <c r="C3" s="222"/>
      <c r="D3" s="222"/>
      <c r="E3" s="222"/>
      <c r="F3" s="222"/>
      <c r="G3" s="222"/>
      <c r="H3" s="222"/>
      <c r="I3" s="222"/>
      <c r="J3" s="222"/>
    </row>
    <row r="4" spans="1:12" ht="8.25" customHeight="1">
      <c r="A4" s="222"/>
      <c r="B4" s="222"/>
      <c r="C4" s="222"/>
      <c r="D4" s="222"/>
      <c r="E4" s="222"/>
      <c r="F4" s="222"/>
    </row>
    <row r="5" spans="1:12" ht="25.5" customHeight="1">
      <c r="A5" s="218" t="s">
        <v>74</v>
      </c>
      <c r="B5" s="218" t="s">
        <v>108</v>
      </c>
      <c r="C5" s="223" t="s">
        <v>75</v>
      </c>
      <c r="D5" s="225" t="s">
        <v>3</v>
      </c>
      <c r="E5" s="227" t="s">
        <v>76</v>
      </c>
      <c r="F5" s="228"/>
      <c r="G5" s="228"/>
      <c r="H5" s="229" t="s">
        <v>7</v>
      </c>
      <c r="I5" s="223" t="s">
        <v>77</v>
      </c>
      <c r="J5" s="218" t="s">
        <v>11</v>
      </c>
    </row>
    <row r="6" spans="1:12" ht="63" customHeight="1">
      <c r="A6" s="219"/>
      <c r="B6" s="219"/>
      <c r="C6" s="224"/>
      <c r="D6" s="226"/>
      <c r="E6" s="33" t="s">
        <v>78</v>
      </c>
      <c r="F6" s="33" t="s">
        <v>79</v>
      </c>
      <c r="G6" s="33" t="s">
        <v>80</v>
      </c>
      <c r="H6" s="230"/>
      <c r="I6" s="224"/>
      <c r="J6" s="219"/>
    </row>
    <row r="7" spans="1:12" s="38" customFormat="1" ht="24" customHeight="1">
      <c r="A7" s="32">
        <v>1</v>
      </c>
      <c r="B7" s="34" t="s">
        <v>510</v>
      </c>
      <c r="C7" s="35"/>
      <c r="D7" s="36"/>
      <c r="E7" s="35"/>
      <c r="F7" s="35"/>
      <c r="G7" s="35"/>
      <c r="H7" s="86"/>
      <c r="I7" s="35"/>
      <c r="J7" s="37"/>
      <c r="K7" s="177"/>
      <c r="L7" s="177"/>
    </row>
    <row r="8" spans="1:12" s="38" customFormat="1" ht="24" customHeight="1">
      <c r="A8" s="39"/>
      <c r="B8" s="40" t="s">
        <v>81</v>
      </c>
      <c r="C8" s="41">
        <v>25</v>
      </c>
      <c r="D8" s="42">
        <v>223028000</v>
      </c>
      <c r="E8" s="41">
        <v>6</v>
      </c>
      <c r="F8" s="41">
        <v>10</v>
      </c>
      <c r="G8" s="41">
        <v>9</v>
      </c>
      <c r="H8" s="120">
        <v>50330000</v>
      </c>
      <c r="I8" s="41" t="s">
        <v>72</v>
      </c>
      <c r="J8" s="43"/>
      <c r="K8" s="177"/>
      <c r="L8" s="177"/>
    </row>
    <row r="9" spans="1:12" s="38" customFormat="1" ht="24" customHeight="1">
      <c r="A9" s="32">
        <v>2</v>
      </c>
      <c r="B9" s="34" t="s">
        <v>511</v>
      </c>
      <c r="C9" s="44"/>
      <c r="D9" s="45"/>
      <c r="E9" s="35"/>
      <c r="F9" s="35"/>
      <c r="G9" s="35"/>
      <c r="H9" s="86"/>
      <c r="I9" s="35"/>
      <c r="J9" s="37"/>
      <c r="K9" s="177"/>
      <c r="L9" s="177"/>
    </row>
    <row r="10" spans="1:12" s="38" customFormat="1" ht="24" customHeight="1">
      <c r="A10" s="53"/>
      <c r="B10" s="83" t="s">
        <v>506</v>
      </c>
      <c r="C10" s="55">
        <v>1</v>
      </c>
      <c r="D10" s="45">
        <v>500000</v>
      </c>
      <c r="E10" s="35" t="s">
        <v>69</v>
      </c>
      <c r="F10" s="35" t="s">
        <v>69</v>
      </c>
      <c r="G10" s="35">
        <v>1</v>
      </c>
      <c r="H10" s="86" t="s">
        <v>69</v>
      </c>
      <c r="I10" s="35" t="s">
        <v>31</v>
      </c>
      <c r="J10" s="37"/>
      <c r="K10" s="177"/>
      <c r="L10" s="177"/>
    </row>
    <row r="11" spans="1:12" s="38" customFormat="1" ht="24" customHeight="1">
      <c r="A11" s="53"/>
      <c r="B11" s="83" t="s">
        <v>104</v>
      </c>
      <c r="C11" s="55">
        <f>1</f>
        <v>1</v>
      </c>
      <c r="D11" s="45">
        <v>500000</v>
      </c>
      <c r="E11" s="35" t="s">
        <v>69</v>
      </c>
      <c r="F11" s="35" t="s">
        <v>69</v>
      </c>
      <c r="G11" s="35">
        <v>1</v>
      </c>
      <c r="H11" s="86" t="s">
        <v>69</v>
      </c>
      <c r="I11" s="35" t="s">
        <v>35</v>
      </c>
      <c r="J11" s="37"/>
      <c r="K11" s="177"/>
      <c r="L11" s="177">
        <v>500000</v>
      </c>
    </row>
    <row r="12" spans="1:12" s="38" customFormat="1" ht="24" customHeight="1">
      <c r="A12" s="41"/>
      <c r="B12" s="84" t="s">
        <v>507</v>
      </c>
      <c r="C12" s="55">
        <v>1</v>
      </c>
      <c r="D12" s="45">
        <v>500000</v>
      </c>
      <c r="E12" s="35" t="s">
        <v>69</v>
      </c>
      <c r="F12" s="35" t="s">
        <v>69</v>
      </c>
      <c r="G12" s="35">
        <v>1</v>
      </c>
      <c r="H12" s="86" t="s">
        <v>69</v>
      </c>
      <c r="I12" s="35" t="s">
        <v>31</v>
      </c>
      <c r="J12" s="37"/>
      <c r="K12" s="177">
        <v>3000000</v>
      </c>
      <c r="L12" s="177"/>
    </row>
    <row r="13" spans="1:12" s="38" customFormat="1" ht="24" customHeight="1">
      <c r="A13" s="41"/>
      <c r="B13" s="84" t="s">
        <v>105</v>
      </c>
      <c r="C13" s="55">
        <v>1</v>
      </c>
      <c r="D13" s="45">
        <v>3000000</v>
      </c>
      <c r="E13" s="35" t="s">
        <v>69</v>
      </c>
      <c r="F13" s="35">
        <v>1</v>
      </c>
      <c r="G13" s="35" t="s">
        <v>69</v>
      </c>
      <c r="H13" s="86" t="s">
        <v>69</v>
      </c>
      <c r="I13" s="35" t="s">
        <v>35</v>
      </c>
      <c r="J13" s="37"/>
      <c r="K13" s="177">
        <v>12000</v>
      </c>
      <c r="L13" s="177"/>
    </row>
    <row r="14" spans="1:12" s="38" customFormat="1" ht="24" customHeight="1">
      <c r="A14" s="41"/>
      <c r="B14" s="84" t="s">
        <v>508</v>
      </c>
      <c r="C14" s="55">
        <v>1</v>
      </c>
      <c r="D14" s="45">
        <v>500000</v>
      </c>
      <c r="E14" s="35" t="s">
        <v>69</v>
      </c>
      <c r="F14" s="35" t="s">
        <v>69</v>
      </c>
      <c r="G14" s="35">
        <v>1</v>
      </c>
      <c r="H14" s="86" t="s">
        <v>70</v>
      </c>
      <c r="I14" s="35" t="s">
        <v>35</v>
      </c>
      <c r="J14" s="37"/>
      <c r="K14" s="177">
        <f>110400+45000</f>
        <v>155400</v>
      </c>
      <c r="L14" s="177">
        <v>1050000</v>
      </c>
    </row>
    <row r="15" spans="1:12" s="38" customFormat="1" ht="24" customHeight="1">
      <c r="A15" s="41"/>
      <c r="B15" s="84" t="s">
        <v>106</v>
      </c>
      <c r="C15" s="55">
        <v>1</v>
      </c>
      <c r="D15" s="45">
        <v>12000</v>
      </c>
      <c r="E15" s="35" t="s">
        <v>69</v>
      </c>
      <c r="F15" s="35">
        <v>1</v>
      </c>
      <c r="G15" s="35" t="s">
        <v>69</v>
      </c>
      <c r="H15" s="86" t="s">
        <v>69</v>
      </c>
      <c r="I15" s="35" t="s">
        <v>35</v>
      </c>
      <c r="J15" s="37"/>
      <c r="K15" s="177"/>
      <c r="L15" s="177">
        <v>5402000</v>
      </c>
    </row>
    <row r="16" spans="1:12" s="38" customFormat="1" ht="24" customHeight="1">
      <c r="A16" s="41"/>
      <c r="B16" s="84" t="s">
        <v>385</v>
      </c>
      <c r="C16" s="55">
        <v>5</v>
      </c>
      <c r="D16" s="45">
        <v>1611900</v>
      </c>
      <c r="E16" s="35">
        <v>2</v>
      </c>
      <c r="F16" s="35" t="s">
        <v>69</v>
      </c>
      <c r="G16" s="35">
        <v>3</v>
      </c>
      <c r="H16" s="86">
        <v>133950</v>
      </c>
      <c r="I16" s="35" t="s">
        <v>35</v>
      </c>
      <c r="J16" s="37"/>
      <c r="K16" s="177"/>
      <c r="L16" s="177">
        <v>18350000</v>
      </c>
    </row>
    <row r="17" spans="1:12" s="38" customFormat="1" ht="24" customHeight="1">
      <c r="A17" s="41"/>
      <c r="B17" s="84" t="s">
        <v>386</v>
      </c>
      <c r="C17" s="55">
        <v>1</v>
      </c>
      <c r="D17" s="45">
        <v>5402000</v>
      </c>
      <c r="E17" s="35" t="s">
        <v>69</v>
      </c>
      <c r="F17" s="35" t="s">
        <v>69</v>
      </c>
      <c r="G17" s="35">
        <v>1</v>
      </c>
      <c r="H17" s="175" t="s">
        <v>69</v>
      </c>
      <c r="I17" s="35" t="s">
        <v>72</v>
      </c>
      <c r="J17" s="37"/>
      <c r="K17" s="177"/>
      <c r="L17" s="177">
        <v>1000000</v>
      </c>
    </row>
    <row r="18" spans="1:12" s="38" customFormat="1" ht="24" customHeight="1">
      <c r="A18" s="41"/>
      <c r="B18" s="84" t="s">
        <v>107</v>
      </c>
      <c r="C18" s="55">
        <v>5</v>
      </c>
      <c r="D18" s="45">
        <v>18350000</v>
      </c>
      <c r="E18" s="35" t="s">
        <v>69</v>
      </c>
      <c r="F18" s="35">
        <v>1</v>
      </c>
      <c r="G18" s="35">
        <v>4</v>
      </c>
      <c r="H18" s="86">
        <v>53714000</v>
      </c>
      <c r="I18" s="35" t="s">
        <v>72</v>
      </c>
      <c r="J18" s="37"/>
    </row>
    <row r="19" spans="1:12" s="38" customFormat="1" ht="24" customHeight="1">
      <c r="A19" s="41"/>
      <c r="B19" s="84" t="s">
        <v>509</v>
      </c>
      <c r="C19" s="55">
        <v>2</v>
      </c>
      <c r="D19" s="45">
        <v>2200000</v>
      </c>
      <c r="E19" s="35" t="s">
        <v>69</v>
      </c>
      <c r="F19" s="35">
        <v>2</v>
      </c>
      <c r="G19" s="35" t="s">
        <v>69</v>
      </c>
      <c r="H19" s="86">
        <v>134217.76</v>
      </c>
      <c r="I19" s="35" t="s">
        <v>36</v>
      </c>
      <c r="J19" s="37"/>
      <c r="K19" s="177">
        <f>7893000+2390000+1177000+3176000+7231000</f>
        <v>21867000</v>
      </c>
      <c r="L19" s="177">
        <f>591000+2610000</f>
        <v>3201000</v>
      </c>
    </row>
    <row r="20" spans="1:12" s="38" customFormat="1" ht="24" customHeight="1">
      <c r="A20" s="41"/>
      <c r="B20" s="84" t="s">
        <v>387</v>
      </c>
      <c r="C20" s="55">
        <v>1</v>
      </c>
      <c r="D20" s="45">
        <v>81700000</v>
      </c>
      <c r="E20" s="35" t="s">
        <v>69</v>
      </c>
      <c r="F20" s="35">
        <v>1</v>
      </c>
      <c r="G20" s="35" t="s">
        <v>69</v>
      </c>
      <c r="H20" s="86">
        <v>53360000</v>
      </c>
      <c r="I20" s="35" t="s">
        <v>36</v>
      </c>
      <c r="J20" s="37"/>
      <c r="K20" s="177">
        <f>D20-L20</f>
        <v>81580000</v>
      </c>
      <c r="L20" s="177">
        <v>120000</v>
      </c>
    </row>
    <row r="21" spans="1:12" s="38" customFormat="1" ht="24" customHeight="1">
      <c r="A21" s="39"/>
      <c r="B21" s="84" t="s">
        <v>114</v>
      </c>
      <c r="C21" s="55">
        <v>10</v>
      </c>
      <c r="D21" s="45">
        <v>30998000</v>
      </c>
      <c r="E21" s="35">
        <v>3</v>
      </c>
      <c r="F21" s="35">
        <v>2</v>
      </c>
      <c r="G21" s="35">
        <v>5</v>
      </c>
      <c r="H21" s="86">
        <v>11136000</v>
      </c>
      <c r="I21" s="35" t="s">
        <v>72</v>
      </c>
      <c r="J21" s="37"/>
      <c r="K21" s="177">
        <f>D21</f>
        <v>30998000</v>
      </c>
      <c r="L21" s="177"/>
    </row>
    <row r="22" spans="1:12" s="38" customFormat="1" ht="24" customHeight="1">
      <c r="A22" s="41"/>
      <c r="B22" s="214" t="s">
        <v>388</v>
      </c>
      <c r="C22" s="47">
        <v>6</v>
      </c>
      <c r="D22" s="48">
        <v>2770000</v>
      </c>
      <c r="E22" s="49" t="s">
        <v>69</v>
      </c>
      <c r="F22" s="49">
        <v>5</v>
      </c>
      <c r="G22" s="49">
        <v>1</v>
      </c>
      <c r="H22" s="121">
        <v>2650000</v>
      </c>
      <c r="I22" s="49" t="s">
        <v>38</v>
      </c>
      <c r="J22" s="46"/>
      <c r="K22" s="177"/>
      <c r="L22" s="177"/>
    </row>
    <row r="23" spans="1:12" s="38" customFormat="1" ht="24" customHeight="1">
      <c r="A23" s="41"/>
      <c r="B23" s="214" t="s">
        <v>389</v>
      </c>
      <c r="C23" s="47">
        <v>1</v>
      </c>
      <c r="D23" s="48">
        <v>1200000</v>
      </c>
      <c r="E23" s="49" t="s">
        <v>69</v>
      </c>
      <c r="F23" s="49">
        <v>1</v>
      </c>
      <c r="G23" s="49" t="s">
        <v>69</v>
      </c>
      <c r="H23" s="121">
        <v>960000</v>
      </c>
      <c r="I23" s="49" t="s">
        <v>36</v>
      </c>
      <c r="J23" s="46"/>
      <c r="K23" s="177"/>
      <c r="L23" s="177"/>
    </row>
    <row r="24" spans="1:12" s="38" customFormat="1" ht="24" customHeight="1">
      <c r="A24" s="41"/>
      <c r="B24" s="215" t="s">
        <v>512</v>
      </c>
      <c r="C24" s="47"/>
      <c r="D24" s="48"/>
      <c r="E24" s="49"/>
      <c r="F24" s="49"/>
      <c r="G24" s="49"/>
      <c r="H24" s="121"/>
      <c r="I24" s="49"/>
      <c r="J24" s="46"/>
      <c r="K24" s="177"/>
      <c r="L24" s="177"/>
    </row>
    <row r="25" spans="1:12" s="38" customFormat="1" ht="24" customHeight="1">
      <c r="A25" s="41"/>
      <c r="B25" s="216" t="s">
        <v>513</v>
      </c>
      <c r="C25" s="51"/>
      <c r="D25" s="52"/>
      <c r="E25" s="39"/>
      <c r="F25" s="39"/>
      <c r="G25" s="39"/>
      <c r="H25" s="124"/>
      <c r="I25" s="39"/>
      <c r="J25" s="50"/>
      <c r="K25" s="177"/>
      <c r="L25" s="177"/>
    </row>
    <row r="26" spans="1:12" s="38" customFormat="1" ht="24" customHeight="1">
      <c r="A26" s="41"/>
      <c r="B26" s="214" t="s">
        <v>514</v>
      </c>
      <c r="C26" s="61">
        <v>1</v>
      </c>
      <c r="D26" s="62">
        <v>300000</v>
      </c>
      <c r="E26" s="41" t="s">
        <v>69</v>
      </c>
      <c r="F26" s="41" t="s">
        <v>69</v>
      </c>
      <c r="G26" s="41">
        <v>1</v>
      </c>
      <c r="H26" s="120" t="s">
        <v>69</v>
      </c>
      <c r="I26" s="41" t="s">
        <v>38</v>
      </c>
      <c r="J26" s="64"/>
      <c r="K26" s="177"/>
      <c r="L26" s="177"/>
    </row>
    <row r="27" spans="1:12" s="38" customFormat="1" ht="24" customHeight="1">
      <c r="A27" s="41"/>
      <c r="B27" s="214" t="s">
        <v>515</v>
      </c>
      <c r="C27" s="47">
        <v>1</v>
      </c>
      <c r="D27" s="48">
        <v>100000</v>
      </c>
      <c r="E27" s="49" t="s">
        <v>69</v>
      </c>
      <c r="F27" s="49" t="s">
        <v>69</v>
      </c>
      <c r="G27" s="49">
        <v>1</v>
      </c>
      <c r="H27" s="121" t="s">
        <v>69</v>
      </c>
      <c r="I27" s="49" t="s">
        <v>38</v>
      </c>
      <c r="J27" s="46"/>
      <c r="K27" s="177"/>
      <c r="L27" s="177"/>
    </row>
    <row r="28" spans="1:12" s="38" customFormat="1" ht="24" customHeight="1">
      <c r="A28" s="32">
        <v>4</v>
      </c>
      <c r="B28" s="66" t="s">
        <v>516</v>
      </c>
      <c r="C28" s="47"/>
      <c r="D28" s="48"/>
      <c r="E28" s="49"/>
      <c r="F28" s="49"/>
      <c r="G28" s="49"/>
      <c r="H28" s="121"/>
      <c r="I28" s="49"/>
      <c r="J28" s="46"/>
      <c r="K28" s="177"/>
      <c r="L28" s="177"/>
    </row>
    <row r="29" spans="1:12" s="38" customFormat="1" ht="24" customHeight="1">
      <c r="A29" s="41"/>
      <c r="B29" s="82" t="s">
        <v>96</v>
      </c>
      <c r="C29" s="61"/>
      <c r="D29" s="62"/>
      <c r="E29" s="41"/>
      <c r="F29" s="41"/>
      <c r="G29" s="41"/>
      <c r="H29" s="120"/>
      <c r="I29" s="41"/>
      <c r="J29" s="64"/>
      <c r="K29" s="177"/>
      <c r="L29" s="177"/>
    </row>
    <row r="30" spans="1:12" s="38" customFormat="1" ht="24" customHeight="1">
      <c r="A30" s="39"/>
      <c r="B30" s="50" t="s">
        <v>97</v>
      </c>
      <c r="C30" s="51">
        <v>2</v>
      </c>
      <c r="D30" s="52">
        <v>1300000</v>
      </c>
      <c r="E30" s="39" t="s">
        <v>69</v>
      </c>
      <c r="F30" s="39">
        <v>1</v>
      </c>
      <c r="G30" s="39">
        <v>1</v>
      </c>
      <c r="H30" s="124" t="s">
        <v>69</v>
      </c>
      <c r="I30" s="39" t="s">
        <v>38</v>
      </c>
      <c r="J30" s="50"/>
      <c r="K30" s="177">
        <v>500000</v>
      </c>
      <c r="L30" s="177">
        <v>800000</v>
      </c>
    </row>
    <row r="31" spans="1:12" s="38" customFormat="1" ht="24" customHeight="1">
      <c r="A31" s="53">
        <v>6</v>
      </c>
      <c r="B31" s="60" t="s">
        <v>517</v>
      </c>
      <c r="C31" s="61"/>
      <c r="D31" s="62"/>
      <c r="E31" s="41"/>
      <c r="F31" s="41"/>
      <c r="G31" s="63"/>
      <c r="H31" s="125"/>
      <c r="I31" s="41"/>
      <c r="J31" s="64"/>
      <c r="K31" s="177"/>
      <c r="L31" s="177"/>
    </row>
    <row r="32" spans="1:12" s="38" customFormat="1" ht="24" customHeight="1">
      <c r="A32" s="53"/>
      <c r="B32" s="58" t="s">
        <v>82</v>
      </c>
      <c r="C32" s="39"/>
      <c r="D32" s="52"/>
      <c r="E32" s="39"/>
      <c r="F32" s="39"/>
      <c r="G32" s="59"/>
      <c r="H32" s="123"/>
      <c r="I32" s="39"/>
      <c r="J32" s="50"/>
      <c r="K32" s="177"/>
      <c r="L32" s="177"/>
    </row>
    <row r="33" spans="1:12" s="38" customFormat="1" ht="24" customHeight="1">
      <c r="A33" s="41"/>
      <c r="B33" s="37" t="s">
        <v>83</v>
      </c>
      <c r="C33" s="35">
        <v>1</v>
      </c>
      <c r="D33" s="45">
        <v>500000</v>
      </c>
      <c r="E33" s="35" t="s">
        <v>69</v>
      </c>
      <c r="F33" s="35" t="s">
        <v>69</v>
      </c>
      <c r="G33" s="35">
        <v>1</v>
      </c>
      <c r="H33" s="86" t="s">
        <v>69</v>
      </c>
      <c r="I33" s="35" t="s">
        <v>38</v>
      </c>
      <c r="J33" s="37"/>
      <c r="K33" s="177"/>
      <c r="L33" s="177">
        <v>500000</v>
      </c>
    </row>
    <row r="34" spans="1:12" s="38" customFormat="1" ht="24" customHeight="1">
      <c r="A34" s="39"/>
      <c r="B34" s="37" t="s">
        <v>84</v>
      </c>
      <c r="C34" s="35">
        <v>1</v>
      </c>
      <c r="D34" s="45">
        <v>300000</v>
      </c>
      <c r="E34" s="35" t="s">
        <v>69</v>
      </c>
      <c r="F34" s="35" t="s">
        <v>69</v>
      </c>
      <c r="G34" s="35">
        <v>1</v>
      </c>
      <c r="H34" s="86" t="s">
        <v>69</v>
      </c>
      <c r="I34" s="35" t="s">
        <v>36</v>
      </c>
      <c r="J34" s="37"/>
      <c r="K34" s="177"/>
      <c r="L34" s="177">
        <v>300000</v>
      </c>
    </row>
    <row r="35" spans="1:12" s="38" customFormat="1" ht="24" customHeight="1">
      <c r="A35" s="41"/>
      <c r="B35" s="50" t="s">
        <v>85</v>
      </c>
      <c r="C35" s="39">
        <v>2</v>
      </c>
      <c r="D35" s="52">
        <v>4245000</v>
      </c>
      <c r="E35" s="39">
        <v>1</v>
      </c>
      <c r="F35" s="39" t="s">
        <v>69</v>
      </c>
      <c r="G35" s="85">
        <v>1</v>
      </c>
      <c r="H35" s="124">
        <v>975672</v>
      </c>
      <c r="I35" s="39" t="s">
        <v>35</v>
      </c>
      <c r="J35" s="50"/>
      <c r="K35" s="177"/>
      <c r="L35" s="177">
        <v>3245000</v>
      </c>
    </row>
    <row r="36" spans="1:12" s="38" customFormat="1" ht="24" customHeight="1">
      <c r="A36" s="39"/>
      <c r="B36" s="37" t="s">
        <v>86</v>
      </c>
      <c r="C36" s="35">
        <v>1</v>
      </c>
      <c r="D36" s="45">
        <v>300000</v>
      </c>
      <c r="E36" s="35" t="s">
        <v>69</v>
      </c>
      <c r="F36" s="35">
        <v>1</v>
      </c>
      <c r="G36" s="65" t="s">
        <v>69</v>
      </c>
      <c r="H36" s="86">
        <v>65646</v>
      </c>
      <c r="I36" s="35" t="s">
        <v>35</v>
      </c>
      <c r="J36" s="37"/>
      <c r="K36" s="177">
        <f>D36</f>
        <v>300000</v>
      </c>
      <c r="L36" s="177"/>
    </row>
    <row r="37" spans="1:12" s="38" customFormat="1" ht="24" customHeight="1">
      <c r="A37" s="32">
        <v>7</v>
      </c>
      <c r="B37" s="66" t="s">
        <v>518</v>
      </c>
      <c r="C37" s="32"/>
      <c r="D37" s="48"/>
      <c r="E37" s="49"/>
      <c r="F37" s="49"/>
      <c r="G37" s="57"/>
      <c r="H37" s="122"/>
      <c r="I37" s="49"/>
      <c r="J37" s="46"/>
      <c r="K37" s="177"/>
      <c r="L37" s="177"/>
    </row>
    <row r="38" spans="1:12" s="38" customFormat="1" ht="24" customHeight="1">
      <c r="A38" s="41"/>
      <c r="B38" s="67" t="s">
        <v>87</v>
      </c>
      <c r="C38" s="39"/>
      <c r="D38" s="52"/>
      <c r="E38" s="39"/>
      <c r="F38" s="39"/>
      <c r="G38" s="59"/>
      <c r="H38" s="123"/>
      <c r="I38" s="39"/>
      <c r="J38" s="50"/>
      <c r="K38" s="177"/>
      <c r="L38" s="177"/>
    </row>
    <row r="39" spans="1:12" s="38" customFormat="1" ht="24" customHeight="1">
      <c r="A39" s="39"/>
      <c r="B39" s="37" t="s">
        <v>88</v>
      </c>
      <c r="C39" s="35">
        <v>1</v>
      </c>
      <c r="D39" s="45">
        <v>51600</v>
      </c>
      <c r="E39" s="35" t="s">
        <v>69</v>
      </c>
      <c r="F39" s="35" t="s">
        <v>69</v>
      </c>
      <c r="G39" s="35">
        <v>1</v>
      </c>
      <c r="H39" s="86" t="s">
        <v>69</v>
      </c>
      <c r="I39" s="35" t="s">
        <v>53</v>
      </c>
      <c r="J39" s="37"/>
      <c r="K39" s="177"/>
      <c r="L39" s="177">
        <f>D39</f>
        <v>51600</v>
      </c>
    </row>
    <row r="40" spans="1:12" s="38" customFormat="1" ht="24" customHeight="1">
      <c r="A40" s="41"/>
      <c r="B40" s="50" t="s">
        <v>519</v>
      </c>
      <c r="C40" s="39">
        <v>1</v>
      </c>
      <c r="D40" s="52">
        <v>100000</v>
      </c>
      <c r="E40" s="39" t="s">
        <v>69</v>
      </c>
      <c r="F40" s="39" t="s">
        <v>69</v>
      </c>
      <c r="G40" s="39">
        <v>1</v>
      </c>
      <c r="H40" s="86" t="s">
        <v>69</v>
      </c>
      <c r="I40" s="35" t="s">
        <v>35</v>
      </c>
      <c r="J40" s="50"/>
      <c r="K40" s="177"/>
      <c r="L40" s="177"/>
    </row>
    <row r="41" spans="1:12" s="38" customFormat="1" ht="24" customHeight="1">
      <c r="A41" s="41"/>
      <c r="B41" s="50" t="s">
        <v>382</v>
      </c>
      <c r="C41" s="39">
        <v>1</v>
      </c>
      <c r="D41" s="52">
        <v>1663200</v>
      </c>
      <c r="E41" s="39" t="s">
        <v>69</v>
      </c>
      <c r="F41" s="39">
        <v>1</v>
      </c>
      <c r="G41" s="39" t="s">
        <v>69</v>
      </c>
      <c r="H41" s="120">
        <v>831600</v>
      </c>
      <c r="I41" s="41" t="s">
        <v>35</v>
      </c>
      <c r="J41" s="50"/>
      <c r="K41" s="177"/>
      <c r="L41" s="177"/>
    </row>
    <row r="42" spans="1:12" s="38" customFormat="1" ht="24" customHeight="1">
      <c r="A42" s="41"/>
      <c r="B42" s="37" t="s">
        <v>383</v>
      </c>
      <c r="C42" s="35">
        <v>1</v>
      </c>
      <c r="D42" s="45">
        <v>333600</v>
      </c>
      <c r="E42" s="35" t="s">
        <v>69</v>
      </c>
      <c r="F42" s="35">
        <v>1</v>
      </c>
      <c r="G42" s="65" t="s">
        <v>69</v>
      </c>
      <c r="H42" s="121">
        <v>166800</v>
      </c>
      <c r="I42" s="49" t="s">
        <v>35</v>
      </c>
      <c r="J42" s="37"/>
      <c r="K42" s="177">
        <v>333600</v>
      </c>
      <c r="L42" s="177"/>
    </row>
    <row r="43" spans="1:12" s="38" customFormat="1" ht="24" customHeight="1">
      <c r="A43" s="39"/>
      <c r="B43" s="37" t="s">
        <v>384</v>
      </c>
      <c r="C43" s="35">
        <v>2</v>
      </c>
      <c r="D43" s="45">
        <v>700000</v>
      </c>
      <c r="E43" s="35">
        <v>1</v>
      </c>
      <c r="F43" s="35" t="s">
        <v>69</v>
      </c>
      <c r="G43" s="65">
        <v>1</v>
      </c>
      <c r="H43" s="86">
        <v>303297</v>
      </c>
      <c r="I43" s="49" t="s">
        <v>55</v>
      </c>
      <c r="J43" s="37"/>
      <c r="K43" s="177">
        <f>450000</f>
        <v>450000</v>
      </c>
      <c r="L43" s="177">
        <f>250000</f>
        <v>250000</v>
      </c>
    </row>
    <row r="44" spans="1:12" s="71" customFormat="1" ht="24" customHeight="1">
      <c r="A44" s="220" t="s">
        <v>18</v>
      </c>
      <c r="B44" s="221"/>
      <c r="C44" s="181">
        <f>SUM(C8:C43)</f>
        <v>77</v>
      </c>
      <c r="D44" s="68">
        <f>SUM(D8:D43)</f>
        <v>382165300</v>
      </c>
      <c r="E44" s="44">
        <f>SUM(E7:E43)</f>
        <v>13</v>
      </c>
      <c r="F44" s="44">
        <f>SUM(F7:F43)</f>
        <v>28</v>
      </c>
      <c r="G44" s="44">
        <f>SUM(G8:G43)</f>
        <v>36</v>
      </c>
      <c r="H44" s="174">
        <f>SUM(H8:H43)</f>
        <v>174761182.75999999</v>
      </c>
      <c r="I44" s="69"/>
      <c r="J44" s="70"/>
      <c r="K44" s="178"/>
      <c r="L44" s="178"/>
    </row>
    <row r="45" spans="1:12" ht="25.5" customHeight="1">
      <c r="K45" s="176">
        <f>SUM(K11:K44)</f>
        <v>139196000</v>
      </c>
      <c r="L45" s="176">
        <f>SUM(L10:L44)</f>
        <v>34769600</v>
      </c>
    </row>
  </sheetData>
  <mergeCells count="13">
    <mergeCell ref="J5:J6"/>
    <mergeCell ref="A44:B44"/>
    <mergeCell ref="A1:J1"/>
    <mergeCell ref="A2:J2"/>
    <mergeCell ref="A3:J3"/>
    <mergeCell ref="A4:F4"/>
    <mergeCell ref="A5:A6"/>
    <mergeCell ref="B5:B6"/>
    <mergeCell ref="C5:C6"/>
    <mergeCell ref="D5:D6"/>
    <mergeCell ref="E5:G5"/>
    <mergeCell ref="I5:I6"/>
    <mergeCell ref="H5:H6"/>
  </mergeCells>
  <pageMargins left="0.19685039370078741" right="0.11811023622047245" top="0.43307086614173229" bottom="0.74" header="0.39370078740157483" footer="0.15748031496062992"/>
  <pageSetup paperSize="9" scale="95" orientation="landscape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B8B45-4B8D-42E7-BA5A-34410B78B455}">
  <dimension ref="A1:N259"/>
  <sheetViews>
    <sheetView zoomScale="110" zoomScaleNormal="110" workbookViewId="0">
      <selection activeCell="A5" sqref="A5:N5"/>
    </sheetView>
  </sheetViews>
  <sheetFormatPr defaultRowHeight="18.75"/>
  <cols>
    <col min="1" max="1" width="4.625" style="6" customWidth="1"/>
    <col min="2" max="2" width="20.625" style="5" customWidth="1"/>
    <col min="3" max="3" width="12.5" style="10" customWidth="1"/>
    <col min="4" max="4" width="10.375" style="6" customWidth="1"/>
    <col min="5" max="5" width="9.375" style="5" customWidth="1"/>
    <col min="6" max="6" width="9.125" style="5" customWidth="1"/>
    <col min="7" max="9" width="7.5" style="6" customWidth="1"/>
    <col min="10" max="10" width="11.5" style="10" customWidth="1"/>
    <col min="11" max="11" width="8.375" style="5" customWidth="1"/>
    <col min="12" max="12" width="8.625" style="5" customWidth="1"/>
    <col min="13" max="13" width="9.875" style="5" customWidth="1"/>
    <col min="14" max="14" width="6.75" style="5" customWidth="1"/>
    <col min="15" max="16384" width="9" style="5"/>
  </cols>
  <sheetData>
    <row r="1" spans="1:14">
      <c r="A1" s="231" t="s">
        <v>208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</row>
    <row r="2" spans="1:14">
      <c r="A2" s="231" t="s">
        <v>0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</row>
    <row r="3" spans="1:14">
      <c r="A3" s="232" t="s">
        <v>391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</row>
    <row r="4" spans="1:14" ht="7.5" customHeight="1"/>
    <row r="5" spans="1:14" s="19" customFormat="1">
      <c r="A5" s="234" t="s">
        <v>504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</row>
    <row r="6" spans="1:14" s="19" customFormat="1">
      <c r="A6" s="234" t="s">
        <v>59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4"/>
      <c r="N6" s="234"/>
    </row>
    <row r="7" spans="1:14" s="19" customFormat="1">
      <c r="A7" s="234" t="s">
        <v>27</v>
      </c>
      <c r="B7" s="234"/>
      <c r="C7" s="234"/>
      <c r="D7" s="234"/>
      <c r="E7" s="234"/>
      <c r="F7" s="234"/>
      <c r="G7" s="234"/>
      <c r="H7" s="234"/>
      <c r="I7" s="234"/>
      <c r="J7" s="234"/>
      <c r="K7" s="234"/>
      <c r="L7" s="234"/>
      <c r="M7" s="234"/>
      <c r="N7" s="234"/>
    </row>
    <row r="8" spans="1:14">
      <c r="A8" s="246" t="s">
        <v>17</v>
      </c>
      <c r="B8" s="246"/>
      <c r="C8" s="246"/>
      <c r="D8" s="246"/>
      <c r="E8" s="246"/>
      <c r="F8" s="246"/>
      <c r="G8" s="246"/>
      <c r="H8" s="246"/>
      <c r="I8" s="246"/>
      <c r="J8" s="246"/>
      <c r="K8" s="246"/>
      <c r="L8" s="246"/>
      <c r="M8" s="246"/>
      <c r="N8" s="246"/>
    </row>
    <row r="9" spans="1:14" ht="42" customHeight="1">
      <c r="A9" s="240" t="s">
        <v>1</v>
      </c>
      <c r="B9" s="240" t="s">
        <v>2</v>
      </c>
      <c r="C9" s="238" t="s">
        <v>3</v>
      </c>
      <c r="D9" s="240" t="s">
        <v>12</v>
      </c>
      <c r="E9" s="240" t="s">
        <v>13</v>
      </c>
      <c r="F9" s="240" t="s">
        <v>14</v>
      </c>
      <c r="G9" s="235" t="s">
        <v>76</v>
      </c>
      <c r="H9" s="236"/>
      <c r="I9" s="237"/>
      <c r="J9" s="238" t="s">
        <v>7</v>
      </c>
      <c r="K9" s="240" t="s">
        <v>8</v>
      </c>
      <c r="L9" s="240" t="s">
        <v>9</v>
      </c>
      <c r="M9" s="240" t="s">
        <v>10</v>
      </c>
      <c r="N9" s="244" t="s">
        <v>11</v>
      </c>
    </row>
    <row r="10" spans="1:14" ht="72.75" customHeight="1">
      <c r="A10" s="241"/>
      <c r="B10" s="241"/>
      <c r="C10" s="239"/>
      <c r="D10" s="241"/>
      <c r="E10" s="241"/>
      <c r="F10" s="241"/>
      <c r="G10" s="4" t="s">
        <v>4</v>
      </c>
      <c r="H10" s="4" t="s">
        <v>5</v>
      </c>
      <c r="I10" s="4" t="s">
        <v>6</v>
      </c>
      <c r="J10" s="239"/>
      <c r="K10" s="241"/>
      <c r="L10" s="241"/>
      <c r="M10" s="241"/>
      <c r="N10" s="245"/>
    </row>
    <row r="11" spans="1:14">
      <c r="A11" s="1">
        <v>1</v>
      </c>
      <c r="B11" s="188" t="s">
        <v>392</v>
      </c>
      <c r="C11" s="11">
        <v>1770000</v>
      </c>
      <c r="D11" s="1" t="s">
        <v>398</v>
      </c>
      <c r="E11" s="87"/>
      <c r="F11" s="1"/>
      <c r="G11" s="1"/>
      <c r="H11" s="23"/>
      <c r="I11" s="23" t="s">
        <v>304</v>
      </c>
      <c r="J11" s="24" t="s">
        <v>69</v>
      </c>
      <c r="K11" s="1" t="s">
        <v>72</v>
      </c>
      <c r="L11" s="1" t="s">
        <v>69</v>
      </c>
      <c r="M11" s="1" t="s">
        <v>69</v>
      </c>
      <c r="N11" s="1" t="s">
        <v>69</v>
      </c>
    </row>
    <row r="12" spans="1:14">
      <c r="A12" s="9"/>
      <c r="B12" s="150" t="s">
        <v>393</v>
      </c>
      <c r="C12" s="12"/>
      <c r="D12" s="9"/>
      <c r="E12" s="131"/>
      <c r="F12" s="9"/>
      <c r="G12" s="9"/>
      <c r="H12" s="27"/>
      <c r="I12" s="183"/>
      <c r="J12" s="28"/>
      <c r="K12" s="9"/>
      <c r="L12" s="9"/>
      <c r="M12" s="9"/>
      <c r="N12" s="9"/>
    </row>
    <row r="13" spans="1:14">
      <c r="A13" s="9"/>
      <c r="B13" s="189" t="s">
        <v>394</v>
      </c>
      <c r="C13" s="12"/>
      <c r="D13" s="9"/>
      <c r="E13" s="131"/>
      <c r="F13" s="9"/>
      <c r="G13" s="9"/>
      <c r="H13" s="27"/>
      <c r="I13" s="183"/>
      <c r="J13" s="28"/>
      <c r="K13" s="9"/>
      <c r="L13" s="9"/>
      <c r="M13" s="9"/>
      <c r="N13" s="9"/>
    </row>
    <row r="14" spans="1:14">
      <c r="A14" s="9"/>
      <c r="B14" s="189" t="s">
        <v>395</v>
      </c>
      <c r="C14" s="12"/>
      <c r="D14" s="9"/>
      <c r="E14" s="131"/>
      <c r="F14" s="9"/>
      <c r="G14" s="9"/>
      <c r="H14" s="27"/>
      <c r="I14" s="183"/>
      <c r="J14" s="28"/>
      <c r="K14" s="9"/>
      <c r="L14" s="9"/>
      <c r="M14" s="9"/>
      <c r="N14" s="9"/>
    </row>
    <row r="15" spans="1:14">
      <c r="A15" s="9"/>
      <c r="B15" s="129" t="s">
        <v>396</v>
      </c>
      <c r="C15" s="12"/>
      <c r="D15" s="9"/>
      <c r="E15" s="131"/>
      <c r="F15" s="9"/>
      <c r="G15" s="9"/>
      <c r="H15" s="27"/>
      <c r="I15" s="183"/>
      <c r="J15" s="28"/>
      <c r="K15" s="9"/>
      <c r="L15" s="9"/>
      <c r="M15" s="9"/>
      <c r="N15" s="9"/>
    </row>
    <row r="16" spans="1:14">
      <c r="A16" s="9"/>
      <c r="B16" s="129" t="s">
        <v>128</v>
      </c>
      <c r="C16" s="12"/>
      <c r="D16" s="9"/>
      <c r="E16" s="131"/>
      <c r="F16" s="9"/>
      <c r="G16" s="9"/>
      <c r="H16" s="27"/>
      <c r="I16" s="183"/>
      <c r="J16" s="28"/>
      <c r="K16" s="9"/>
      <c r="L16" s="9"/>
      <c r="M16" s="9"/>
      <c r="N16" s="9"/>
    </row>
    <row r="17" spans="1:14">
      <c r="A17" s="9"/>
      <c r="B17" s="129" t="s">
        <v>397</v>
      </c>
      <c r="C17" s="12"/>
      <c r="D17" s="9"/>
      <c r="E17" s="131"/>
      <c r="F17" s="9"/>
      <c r="G17" s="9"/>
      <c r="H17" s="27"/>
      <c r="I17" s="183"/>
      <c r="J17" s="28"/>
      <c r="K17" s="9"/>
      <c r="L17" s="9"/>
      <c r="M17" s="9"/>
      <c r="N17" s="9"/>
    </row>
    <row r="18" spans="1:14">
      <c r="A18" s="3"/>
      <c r="B18" s="184"/>
      <c r="C18" s="13"/>
      <c r="D18" s="3"/>
      <c r="E18" s="185"/>
      <c r="F18" s="3"/>
      <c r="G18" s="3"/>
      <c r="H18" s="149"/>
      <c r="I18" s="186"/>
      <c r="J18" s="187"/>
      <c r="K18" s="3"/>
      <c r="L18" s="3"/>
      <c r="M18" s="3"/>
      <c r="N18" s="3"/>
    </row>
    <row r="19" spans="1:14">
      <c r="A19" s="9">
        <v>2</v>
      </c>
      <c r="B19" s="129" t="s">
        <v>246</v>
      </c>
      <c r="C19" s="12">
        <v>3961000</v>
      </c>
      <c r="D19" s="9" t="s">
        <v>402</v>
      </c>
      <c r="E19" s="131"/>
      <c r="F19" s="9"/>
      <c r="G19" s="9"/>
      <c r="H19" s="27"/>
      <c r="I19" s="23" t="s">
        <v>304</v>
      </c>
      <c r="J19" s="24" t="s">
        <v>69</v>
      </c>
      <c r="K19" s="1" t="s">
        <v>72</v>
      </c>
      <c r="L19" s="1" t="s">
        <v>69</v>
      </c>
      <c r="M19" s="1" t="s">
        <v>69</v>
      </c>
      <c r="N19" s="1" t="s">
        <v>69</v>
      </c>
    </row>
    <row r="20" spans="1:14">
      <c r="A20" s="9"/>
      <c r="B20" s="182" t="s">
        <v>399</v>
      </c>
      <c r="C20" s="12"/>
      <c r="D20" s="9"/>
      <c r="E20" s="131"/>
      <c r="F20" s="9"/>
      <c r="G20" s="9"/>
      <c r="H20" s="27"/>
      <c r="I20" s="183"/>
      <c r="J20" s="28"/>
      <c r="K20" s="9"/>
      <c r="L20" s="9"/>
      <c r="M20" s="9"/>
      <c r="N20" s="9"/>
    </row>
    <row r="21" spans="1:14">
      <c r="A21" s="9"/>
      <c r="B21" s="182" t="s">
        <v>400</v>
      </c>
      <c r="C21" s="12"/>
      <c r="D21" s="9"/>
      <c r="E21" s="131"/>
      <c r="F21" s="9"/>
      <c r="G21" s="9"/>
      <c r="H21" s="27"/>
      <c r="I21" s="183"/>
      <c r="J21" s="28"/>
      <c r="K21" s="9"/>
      <c r="L21" s="9"/>
      <c r="M21" s="9"/>
      <c r="N21" s="9"/>
    </row>
    <row r="22" spans="1:14">
      <c r="A22" s="9"/>
      <c r="B22" s="182" t="s">
        <v>254</v>
      </c>
      <c r="C22" s="12"/>
      <c r="D22" s="9"/>
      <c r="E22" s="131"/>
      <c r="F22" s="9"/>
      <c r="G22" s="9"/>
      <c r="H22" s="27"/>
      <c r="I22" s="183"/>
      <c r="J22" s="28"/>
      <c r="K22" s="9"/>
      <c r="L22" s="9"/>
      <c r="M22" s="9"/>
      <c r="N22" s="9"/>
    </row>
    <row r="23" spans="1:14">
      <c r="A23" s="9"/>
      <c r="B23" s="128" t="s">
        <v>343</v>
      </c>
      <c r="C23" s="12"/>
      <c r="D23" s="9"/>
      <c r="E23" s="131"/>
      <c r="F23" s="9"/>
      <c r="G23" s="9"/>
      <c r="H23" s="27"/>
      <c r="I23" s="183"/>
      <c r="J23" s="28"/>
      <c r="K23" s="9"/>
      <c r="L23" s="9"/>
      <c r="M23" s="9"/>
      <c r="N23" s="9"/>
    </row>
    <row r="24" spans="1:14">
      <c r="A24" s="9"/>
      <c r="B24" s="128" t="s">
        <v>401</v>
      </c>
      <c r="C24" s="12"/>
      <c r="D24" s="9"/>
      <c r="E24" s="131"/>
      <c r="F24" s="9"/>
      <c r="G24" s="9"/>
      <c r="H24" s="27"/>
      <c r="I24" s="183"/>
      <c r="J24" s="28"/>
      <c r="K24" s="9"/>
      <c r="L24" s="9"/>
      <c r="M24" s="9"/>
      <c r="N24" s="9"/>
    </row>
    <row r="25" spans="1:14">
      <c r="A25" s="3"/>
      <c r="B25" s="161"/>
      <c r="C25" s="13"/>
      <c r="D25" s="3"/>
      <c r="E25" s="185"/>
      <c r="F25" s="3"/>
      <c r="G25" s="3"/>
      <c r="H25" s="149"/>
      <c r="I25" s="186"/>
      <c r="J25" s="187"/>
      <c r="K25" s="3"/>
      <c r="L25" s="3"/>
      <c r="M25" s="3"/>
      <c r="N25" s="3"/>
    </row>
    <row r="26" spans="1:14">
      <c r="A26" s="1">
        <v>3</v>
      </c>
      <c r="B26" s="127" t="s">
        <v>115</v>
      </c>
      <c r="C26" s="11">
        <v>4124000</v>
      </c>
      <c r="D26" s="1" t="s">
        <v>120</v>
      </c>
      <c r="E26" s="87"/>
      <c r="F26" s="1"/>
      <c r="G26" s="1"/>
      <c r="H26" s="23"/>
      <c r="I26" s="23" t="s">
        <v>304</v>
      </c>
      <c r="J26" s="24" t="s">
        <v>69</v>
      </c>
      <c r="K26" s="1" t="s">
        <v>72</v>
      </c>
      <c r="L26" s="1" t="s">
        <v>69</v>
      </c>
      <c r="M26" s="1" t="s">
        <v>69</v>
      </c>
      <c r="N26" s="1" t="s">
        <v>69</v>
      </c>
    </row>
    <row r="27" spans="1:14">
      <c r="A27" s="9"/>
      <c r="B27" s="97" t="s">
        <v>116</v>
      </c>
      <c r="C27" s="12"/>
      <c r="D27" s="14" t="s">
        <v>121</v>
      </c>
      <c r="E27" s="9"/>
      <c r="F27" s="8"/>
      <c r="G27" s="9"/>
      <c r="H27" s="9"/>
      <c r="I27" s="9"/>
      <c r="J27" s="12"/>
      <c r="K27" s="8"/>
      <c r="L27" s="8"/>
      <c r="M27" s="8"/>
      <c r="N27" s="8"/>
    </row>
    <row r="28" spans="1:14">
      <c r="A28" s="9"/>
      <c r="B28" s="97" t="s">
        <v>117</v>
      </c>
      <c r="C28" s="12"/>
      <c r="D28" s="9"/>
      <c r="E28" s="8"/>
      <c r="F28" s="8"/>
      <c r="G28" s="9"/>
      <c r="H28" s="9"/>
      <c r="I28" s="9"/>
      <c r="J28" s="12"/>
      <c r="K28" s="8"/>
      <c r="L28" s="8"/>
      <c r="M28" s="8"/>
      <c r="N28" s="8"/>
    </row>
    <row r="29" spans="1:14">
      <c r="A29" s="9"/>
      <c r="B29" s="97" t="s">
        <v>118</v>
      </c>
      <c r="C29" s="12"/>
      <c r="D29" s="9"/>
      <c r="E29" s="8"/>
      <c r="F29" s="8"/>
      <c r="G29" s="9"/>
      <c r="H29" s="9"/>
      <c r="I29" s="9"/>
      <c r="J29" s="12"/>
      <c r="K29" s="8"/>
      <c r="L29" s="8"/>
      <c r="M29" s="8"/>
      <c r="N29" s="8"/>
    </row>
    <row r="30" spans="1:14">
      <c r="A30" s="9"/>
      <c r="B30" s="128" t="s">
        <v>119</v>
      </c>
      <c r="C30" s="12"/>
      <c r="D30" s="9"/>
      <c r="E30" s="8"/>
      <c r="F30" s="8"/>
      <c r="G30" s="9"/>
      <c r="H30" s="9"/>
      <c r="I30" s="9"/>
      <c r="J30" s="12"/>
      <c r="K30" s="8"/>
      <c r="L30" s="8"/>
      <c r="M30" s="8"/>
      <c r="N30" s="8"/>
    </row>
    <row r="31" spans="1:14">
      <c r="A31" s="3"/>
      <c r="B31" s="132" t="s">
        <v>28</v>
      </c>
      <c r="C31" s="13"/>
      <c r="D31" s="3"/>
      <c r="E31" s="2"/>
      <c r="F31" s="2"/>
      <c r="G31" s="3"/>
      <c r="H31" s="3"/>
      <c r="I31" s="3"/>
      <c r="J31" s="13"/>
      <c r="K31" s="2"/>
      <c r="L31" s="2"/>
      <c r="M31" s="2"/>
      <c r="N31" s="2"/>
    </row>
    <row r="32" spans="1:14">
      <c r="A32" s="9">
        <v>4</v>
      </c>
      <c r="B32" s="130" t="s">
        <v>416</v>
      </c>
      <c r="C32" s="12">
        <v>4641000</v>
      </c>
      <c r="D32" s="9" t="s">
        <v>402</v>
      </c>
      <c r="E32" s="131" t="s">
        <v>422</v>
      </c>
      <c r="F32" s="9" t="s">
        <v>423</v>
      </c>
      <c r="G32" s="9"/>
      <c r="H32" s="23" t="s">
        <v>304</v>
      </c>
      <c r="I32" s="9"/>
      <c r="J32" s="24" t="s">
        <v>69</v>
      </c>
      <c r="K32" s="1" t="s">
        <v>72</v>
      </c>
      <c r="L32" s="1" t="s">
        <v>69</v>
      </c>
      <c r="M32" s="1" t="s">
        <v>69</v>
      </c>
      <c r="N32" s="1" t="s">
        <v>69</v>
      </c>
    </row>
    <row r="33" spans="1:14">
      <c r="A33" s="9"/>
      <c r="B33" s="130" t="s">
        <v>417</v>
      </c>
      <c r="C33" s="12"/>
      <c r="D33" s="9"/>
      <c r="E33" s="8"/>
      <c r="F33" s="9"/>
      <c r="G33" s="9"/>
      <c r="H33" s="9"/>
      <c r="I33" s="9"/>
      <c r="J33" s="12"/>
      <c r="K33" s="8"/>
      <c r="L33" s="8"/>
      <c r="M33" s="8"/>
      <c r="N33" s="8"/>
    </row>
    <row r="34" spans="1:14">
      <c r="A34" s="9"/>
      <c r="B34" s="130" t="s">
        <v>418</v>
      </c>
      <c r="C34" s="12"/>
      <c r="D34" s="9"/>
      <c r="E34" s="8"/>
      <c r="F34" s="8"/>
      <c r="G34" s="9"/>
      <c r="H34" s="9"/>
      <c r="I34" s="9"/>
      <c r="J34" s="12"/>
      <c r="K34" s="8"/>
      <c r="L34" s="8"/>
      <c r="M34" s="8"/>
      <c r="N34" s="8"/>
    </row>
    <row r="35" spans="1:14">
      <c r="A35" s="9"/>
      <c r="B35" s="130" t="s">
        <v>419</v>
      </c>
      <c r="C35" s="12"/>
      <c r="D35" s="9"/>
      <c r="E35" s="8"/>
      <c r="F35" s="8"/>
      <c r="G35" s="9"/>
      <c r="H35" s="9"/>
      <c r="I35" s="9"/>
      <c r="J35" s="12"/>
      <c r="K35" s="8"/>
      <c r="L35" s="8"/>
      <c r="M35" s="8"/>
      <c r="N35" s="8"/>
    </row>
    <row r="36" spans="1:14">
      <c r="A36" s="9"/>
      <c r="B36" s="130" t="s">
        <v>420</v>
      </c>
      <c r="C36" s="12"/>
      <c r="D36" s="9"/>
      <c r="E36" s="8"/>
      <c r="F36" s="8"/>
      <c r="G36" s="9"/>
      <c r="H36" s="9"/>
      <c r="I36" s="9"/>
      <c r="J36" s="12"/>
      <c r="K36" s="8"/>
      <c r="L36" s="8"/>
      <c r="M36" s="8"/>
      <c r="N36" s="8"/>
    </row>
    <row r="37" spans="1:14">
      <c r="A37" s="9"/>
      <c r="B37" s="129" t="s">
        <v>421</v>
      </c>
      <c r="C37" s="12"/>
      <c r="D37" s="9"/>
      <c r="E37" s="8"/>
      <c r="F37" s="8"/>
      <c r="G37" s="9"/>
      <c r="H37" s="9"/>
      <c r="I37" s="9"/>
      <c r="J37" s="12"/>
      <c r="K37" s="8"/>
      <c r="L37" s="8"/>
      <c r="M37" s="8"/>
      <c r="N37" s="8"/>
    </row>
    <row r="38" spans="1:14">
      <c r="A38" s="3"/>
      <c r="B38" s="132"/>
      <c r="C38" s="13"/>
      <c r="D38" s="3"/>
      <c r="E38" s="2"/>
      <c r="F38" s="2"/>
      <c r="G38" s="3"/>
      <c r="H38" s="3"/>
      <c r="I38" s="3"/>
      <c r="J38" s="13"/>
      <c r="K38" s="2"/>
      <c r="L38" s="2"/>
      <c r="M38" s="2"/>
      <c r="N38" s="2"/>
    </row>
    <row r="39" spans="1:14">
      <c r="A39" s="9">
        <v>5</v>
      </c>
      <c r="B39" s="130" t="s">
        <v>122</v>
      </c>
      <c r="C39" s="12">
        <v>15291000</v>
      </c>
      <c r="D39" s="9" t="s">
        <v>120</v>
      </c>
      <c r="E39" s="131"/>
      <c r="F39" s="9"/>
      <c r="G39" s="9"/>
      <c r="H39" s="27"/>
      <c r="I39" s="27" t="s">
        <v>304</v>
      </c>
      <c r="J39" s="28" t="s">
        <v>69</v>
      </c>
      <c r="K39" s="9" t="s">
        <v>72</v>
      </c>
      <c r="L39" s="9" t="s">
        <v>69</v>
      </c>
      <c r="M39" s="9" t="s">
        <v>69</v>
      </c>
      <c r="N39" s="9" t="s">
        <v>69</v>
      </c>
    </row>
    <row r="40" spans="1:14">
      <c r="A40" s="9"/>
      <c r="B40" s="130" t="s">
        <v>123</v>
      </c>
      <c r="C40" s="12"/>
      <c r="D40" s="14" t="s">
        <v>121</v>
      </c>
      <c r="E40" s="9"/>
      <c r="F40" s="8"/>
      <c r="G40" s="9"/>
      <c r="H40" s="9"/>
      <c r="I40" s="9"/>
      <c r="J40" s="12"/>
      <c r="K40" s="8"/>
      <c r="L40" s="8"/>
      <c r="M40" s="8"/>
      <c r="N40" s="8"/>
    </row>
    <row r="41" spans="1:14">
      <c r="A41" s="9"/>
      <c r="B41" s="129" t="s">
        <v>124</v>
      </c>
      <c r="C41" s="12"/>
      <c r="D41" s="9"/>
      <c r="E41" s="8"/>
      <c r="F41" s="8"/>
      <c r="G41" s="9"/>
      <c r="H41" s="9"/>
      <c r="I41" s="9"/>
      <c r="J41" s="12"/>
      <c r="K41" s="8"/>
      <c r="L41" s="8"/>
      <c r="M41" s="8"/>
      <c r="N41" s="8"/>
    </row>
    <row r="42" spans="1:14">
      <c r="A42" s="9"/>
      <c r="B42" s="129" t="s">
        <v>125</v>
      </c>
      <c r="C42" s="12"/>
      <c r="D42" s="9"/>
      <c r="E42" s="8"/>
      <c r="F42" s="8"/>
      <c r="G42" s="9"/>
      <c r="H42" s="9"/>
      <c r="I42" s="9"/>
      <c r="J42" s="12"/>
      <c r="K42" s="8"/>
      <c r="L42" s="8"/>
      <c r="M42" s="8"/>
      <c r="N42" s="8"/>
    </row>
    <row r="43" spans="1:14">
      <c r="A43" s="9"/>
      <c r="B43" s="129" t="s">
        <v>126</v>
      </c>
      <c r="C43" s="12"/>
      <c r="D43" s="9"/>
      <c r="E43" s="8"/>
      <c r="F43" s="8"/>
      <c r="G43" s="9"/>
      <c r="H43" s="9"/>
      <c r="I43" s="9"/>
      <c r="J43" s="12"/>
      <c r="K43" s="8"/>
      <c r="L43" s="8"/>
      <c r="M43" s="8"/>
      <c r="N43" s="8"/>
    </row>
    <row r="44" spans="1:14">
      <c r="A44" s="9"/>
      <c r="B44" s="129" t="s">
        <v>127</v>
      </c>
      <c r="C44" s="12"/>
      <c r="D44" s="9"/>
      <c r="E44" s="8"/>
      <c r="F44" s="8"/>
      <c r="G44" s="9"/>
      <c r="H44" s="9"/>
      <c r="I44" s="9"/>
      <c r="J44" s="12"/>
      <c r="K44" s="8"/>
      <c r="L44" s="8"/>
      <c r="M44" s="8"/>
      <c r="N44" s="8"/>
    </row>
    <row r="45" spans="1:14">
      <c r="A45" s="9"/>
      <c r="B45" s="129" t="s">
        <v>128</v>
      </c>
      <c r="C45" s="12"/>
      <c r="D45" s="9"/>
      <c r="E45" s="8"/>
      <c r="F45" s="8"/>
      <c r="G45" s="9"/>
      <c r="H45" s="9"/>
      <c r="I45" s="9"/>
      <c r="J45" s="12"/>
      <c r="K45" s="8"/>
      <c r="L45" s="8"/>
      <c r="M45" s="8"/>
      <c r="N45" s="8"/>
    </row>
    <row r="46" spans="1:14">
      <c r="A46" s="9"/>
      <c r="B46" s="129" t="s">
        <v>129</v>
      </c>
      <c r="C46" s="12"/>
      <c r="D46" s="9"/>
      <c r="E46" s="8"/>
      <c r="F46" s="8"/>
      <c r="G46" s="9"/>
      <c r="H46" s="9"/>
      <c r="I46" s="9"/>
      <c r="J46" s="12"/>
      <c r="K46" s="8"/>
      <c r="L46" s="8"/>
      <c r="M46" s="8"/>
      <c r="N46" s="8"/>
    </row>
    <row r="47" spans="1:14">
      <c r="A47" s="3"/>
      <c r="B47" s="132"/>
      <c r="C47" s="13"/>
      <c r="D47" s="3"/>
      <c r="E47" s="2"/>
      <c r="F47" s="2"/>
      <c r="G47" s="3"/>
      <c r="H47" s="3"/>
      <c r="I47" s="3"/>
      <c r="J47" s="13"/>
      <c r="K47" s="2"/>
      <c r="L47" s="2"/>
      <c r="M47" s="2"/>
      <c r="N47" s="2"/>
    </row>
    <row r="48" spans="1:14">
      <c r="A48" s="9">
        <v>6</v>
      </c>
      <c r="B48" s="129" t="s">
        <v>122</v>
      </c>
      <c r="C48" s="12">
        <v>11493000</v>
      </c>
      <c r="D48" s="1" t="s">
        <v>120</v>
      </c>
      <c r="E48" s="131"/>
      <c r="F48" s="9"/>
      <c r="G48" s="9"/>
      <c r="H48" s="27"/>
      <c r="I48" s="27" t="s">
        <v>304</v>
      </c>
      <c r="J48" s="24" t="s">
        <v>69</v>
      </c>
      <c r="K48" s="1" t="s">
        <v>72</v>
      </c>
      <c r="L48" s="1" t="s">
        <v>69</v>
      </c>
      <c r="M48" s="1" t="s">
        <v>69</v>
      </c>
      <c r="N48" s="1" t="s">
        <v>69</v>
      </c>
    </row>
    <row r="49" spans="1:14">
      <c r="A49" s="9"/>
      <c r="B49" s="129" t="s">
        <v>130</v>
      </c>
      <c r="C49" s="12"/>
      <c r="D49" s="14" t="s">
        <v>121</v>
      </c>
      <c r="E49" s="9"/>
      <c r="F49" s="8"/>
      <c r="G49" s="9"/>
      <c r="H49" s="9"/>
      <c r="I49" s="9"/>
      <c r="J49" s="12"/>
      <c r="K49" s="8"/>
      <c r="L49" s="8"/>
      <c r="M49" s="8"/>
      <c r="N49" s="8"/>
    </row>
    <row r="50" spans="1:14">
      <c r="A50" s="9"/>
      <c r="B50" s="129" t="s">
        <v>131</v>
      </c>
      <c r="C50" s="12"/>
      <c r="D50" s="9"/>
      <c r="E50" s="8"/>
      <c r="F50" s="8"/>
      <c r="G50" s="9"/>
      <c r="H50" s="9"/>
      <c r="I50" s="9"/>
      <c r="J50" s="12"/>
      <c r="K50" s="8"/>
      <c r="L50" s="8"/>
      <c r="M50" s="8"/>
      <c r="N50" s="8"/>
    </row>
    <row r="51" spans="1:14">
      <c r="A51" s="9"/>
      <c r="B51" s="129" t="s">
        <v>132</v>
      </c>
      <c r="C51" s="12"/>
      <c r="D51" s="14"/>
      <c r="E51" s="8"/>
      <c r="F51" s="8"/>
      <c r="G51" s="9"/>
      <c r="H51" s="9"/>
      <c r="I51" s="9"/>
      <c r="J51" s="12"/>
      <c r="K51" s="8"/>
      <c r="L51" s="8"/>
      <c r="M51" s="8"/>
      <c r="N51" s="8"/>
    </row>
    <row r="52" spans="1:14">
      <c r="A52" s="9"/>
      <c r="B52" s="129" t="s">
        <v>133</v>
      </c>
      <c r="C52" s="12"/>
      <c r="D52" s="9"/>
      <c r="E52" s="8"/>
      <c r="F52" s="8"/>
      <c r="G52" s="9"/>
      <c r="H52" s="9"/>
      <c r="I52" s="9"/>
      <c r="J52" s="12"/>
      <c r="K52" s="8"/>
      <c r="L52" s="8"/>
      <c r="M52" s="8"/>
      <c r="N52" s="8"/>
    </row>
    <row r="53" spans="1:14">
      <c r="A53" s="9"/>
      <c r="B53" s="129" t="s">
        <v>134</v>
      </c>
      <c r="C53" s="12"/>
      <c r="D53" s="9"/>
      <c r="E53" s="8"/>
      <c r="F53" s="8"/>
      <c r="G53" s="9"/>
      <c r="H53" s="9"/>
      <c r="I53" s="9"/>
      <c r="J53" s="12"/>
      <c r="K53" s="8"/>
      <c r="L53" s="8"/>
      <c r="M53" s="8"/>
      <c r="N53" s="8"/>
    </row>
    <row r="54" spans="1:14">
      <c r="A54" s="9"/>
      <c r="B54" s="129" t="s">
        <v>135</v>
      </c>
      <c r="C54" s="12"/>
      <c r="D54" s="9"/>
      <c r="E54" s="8"/>
      <c r="F54" s="8"/>
      <c r="G54" s="9"/>
      <c r="H54" s="9"/>
      <c r="I54" s="9"/>
      <c r="J54" s="12"/>
      <c r="K54" s="8"/>
      <c r="L54" s="8"/>
      <c r="M54" s="8"/>
      <c r="N54" s="8"/>
    </row>
    <row r="55" spans="1:14">
      <c r="A55" s="9"/>
      <c r="B55" s="129" t="s">
        <v>415</v>
      </c>
      <c r="C55" s="12"/>
      <c r="D55" s="9"/>
      <c r="E55" s="8"/>
      <c r="F55" s="8"/>
      <c r="G55" s="9"/>
      <c r="H55" s="9"/>
      <c r="I55" s="9"/>
      <c r="J55" s="12"/>
      <c r="K55" s="8"/>
      <c r="L55" s="8"/>
      <c r="M55" s="8"/>
      <c r="N55" s="8"/>
    </row>
    <row r="56" spans="1:14">
      <c r="A56" s="9"/>
      <c r="B56" s="129"/>
      <c r="C56" s="12"/>
      <c r="D56" s="9"/>
      <c r="E56" s="8"/>
      <c r="F56" s="8"/>
      <c r="G56" s="9"/>
      <c r="H56" s="9"/>
      <c r="I56" s="9"/>
      <c r="J56" s="12"/>
      <c r="K56" s="8"/>
      <c r="L56" s="8"/>
      <c r="M56" s="8"/>
      <c r="N56" s="8"/>
    </row>
    <row r="57" spans="1:14">
      <c r="A57" s="3"/>
      <c r="B57" s="132"/>
      <c r="C57" s="13"/>
      <c r="D57" s="3"/>
      <c r="E57" s="185"/>
      <c r="F57" s="3"/>
      <c r="G57" s="3"/>
      <c r="H57" s="3"/>
      <c r="I57" s="149"/>
      <c r="J57" s="187"/>
      <c r="K57" s="3"/>
      <c r="L57" s="3"/>
      <c r="M57" s="3"/>
      <c r="N57" s="3"/>
    </row>
    <row r="58" spans="1:14">
      <c r="A58" s="9">
        <v>7</v>
      </c>
      <c r="B58" s="129" t="s">
        <v>122</v>
      </c>
      <c r="C58" s="12">
        <v>7710000</v>
      </c>
      <c r="D58" s="14" t="s">
        <v>402</v>
      </c>
      <c r="E58" s="9"/>
      <c r="F58" s="8"/>
      <c r="G58" s="9"/>
      <c r="H58" s="9"/>
      <c r="I58" s="27" t="s">
        <v>304</v>
      </c>
      <c r="J58" s="24" t="s">
        <v>69</v>
      </c>
      <c r="K58" s="1" t="s">
        <v>72</v>
      </c>
      <c r="L58" s="1" t="s">
        <v>69</v>
      </c>
      <c r="M58" s="1" t="s">
        <v>69</v>
      </c>
      <c r="N58" s="1" t="s">
        <v>69</v>
      </c>
    </row>
    <row r="59" spans="1:14">
      <c r="A59" s="9"/>
      <c r="B59" s="129" t="s">
        <v>123</v>
      </c>
      <c r="C59" s="12"/>
      <c r="D59" s="14"/>
      <c r="E59" s="9"/>
      <c r="F59" s="8"/>
      <c r="G59" s="9"/>
      <c r="H59" s="9"/>
      <c r="I59" s="9"/>
      <c r="J59" s="12"/>
      <c r="K59" s="8"/>
      <c r="L59" s="8"/>
      <c r="M59" s="8"/>
      <c r="N59" s="8"/>
    </row>
    <row r="60" spans="1:14">
      <c r="A60" s="9"/>
      <c r="B60" s="129" t="s">
        <v>403</v>
      </c>
      <c r="C60" s="12"/>
      <c r="D60" s="14"/>
      <c r="E60" s="9"/>
      <c r="F60" s="8"/>
      <c r="G60" s="9"/>
      <c r="H60" s="9"/>
      <c r="I60" s="9"/>
      <c r="J60" s="12"/>
      <c r="K60" s="8"/>
      <c r="L60" s="8"/>
      <c r="M60" s="8"/>
      <c r="N60" s="8"/>
    </row>
    <row r="61" spans="1:14">
      <c r="A61" s="9"/>
      <c r="B61" s="129" t="s">
        <v>404</v>
      </c>
      <c r="C61" s="12"/>
      <c r="D61" s="14"/>
      <c r="E61" s="9"/>
      <c r="F61" s="8"/>
      <c r="G61" s="9"/>
      <c r="H61" s="9"/>
      <c r="I61" s="9"/>
      <c r="J61" s="12"/>
      <c r="K61" s="8"/>
      <c r="L61" s="8"/>
      <c r="M61" s="8"/>
      <c r="N61" s="8"/>
    </row>
    <row r="62" spans="1:14">
      <c r="A62" s="9"/>
      <c r="B62" s="129" t="s">
        <v>405</v>
      </c>
      <c r="C62" s="12"/>
      <c r="D62" s="14"/>
      <c r="E62" s="9"/>
      <c r="F62" s="8"/>
      <c r="G62" s="9"/>
      <c r="H62" s="9"/>
      <c r="I62" s="9"/>
      <c r="J62" s="12"/>
      <c r="K62" s="8"/>
      <c r="L62" s="8"/>
      <c r="M62" s="8"/>
      <c r="N62" s="8"/>
    </row>
    <row r="63" spans="1:14">
      <c r="A63" s="9"/>
      <c r="B63" s="129" t="s">
        <v>253</v>
      </c>
      <c r="C63" s="12"/>
      <c r="D63" s="14"/>
      <c r="E63" s="9"/>
      <c r="F63" s="8"/>
      <c r="G63" s="9"/>
      <c r="H63" s="9"/>
      <c r="I63" s="9"/>
      <c r="J63" s="12"/>
      <c r="K63" s="8"/>
      <c r="L63" s="8"/>
      <c r="M63" s="8"/>
      <c r="N63" s="8"/>
    </row>
    <row r="64" spans="1:14">
      <c r="A64" s="9"/>
      <c r="B64" s="129" t="s">
        <v>16</v>
      </c>
      <c r="C64" s="12"/>
      <c r="D64" s="14"/>
      <c r="E64" s="9"/>
      <c r="F64" s="8"/>
      <c r="G64" s="9"/>
      <c r="H64" s="9"/>
      <c r="I64" s="9"/>
      <c r="J64" s="12"/>
      <c r="K64" s="8"/>
      <c r="L64" s="8"/>
      <c r="M64" s="8"/>
      <c r="N64" s="8"/>
    </row>
    <row r="65" spans="1:14">
      <c r="A65" s="9"/>
      <c r="B65" s="129" t="s">
        <v>406</v>
      </c>
      <c r="C65" s="12"/>
      <c r="D65" s="14"/>
      <c r="E65" s="9"/>
      <c r="F65" s="8"/>
      <c r="G65" s="9"/>
      <c r="H65" s="9"/>
      <c r="I65" s="9"/>
      <c r="J65" s="12"/>
      <c r="K65" s="8"/>
      <c r="L65" s="8"/>
      <c r="M65" s="8"/>
      <c r="N65" s="8"/>
    </row>
    <row r="66" spans="1:14">
      <c r="A66" s="9"/>
      <c r="B66" s="129" t="s">
        <v>407</v>
      </c>
      <c r="C66" s="12"/>
      <c r="D66" s="14"/>
      <c r="E66" s="9"/>
      <c r="F66" s="8"/>
      <c r="G66" s="9"/>
      <c r="H66" s="9"/>
      <c r="I66" s="9"/>
      <c r="J66" s="12"/>
      <c r="K66" s="8"/>
      <c r="L66" s="8"/>
      <c r="M66" s="8"/>
      <c r="N66" s="8"/>
    </row>
    <row r="67" spans="1:14">
      <c r="A67" s="9"/>
      <c r="B67" s="129"/>
      <c r="C67" s="12"/>
      <c r="D67" s="14"/>
      <c r="E67" s="9"/>
      <c r="F67" s="8"/>
      <c r="G67" s="9"/>
      <c r="H67" s="9"/>
      <c r="I67" s="9"/>
      <c r="J67" s="12"/>
      <c r="K67" s="8"/>
      <c r="L67" s="8"/>
      <c r="M67" s="8"/>
      <c r="N67" s="8"/>
    </row>
    <row r="68" spans="1:14">
      <c r="A68" s="9"/>
      <c r="B68" s="129"/>
      <c r="C68" s="12"/>
      <c r="D68" s="14"/>
      <c r="E68" s="9"/>
      <c r="F68" s="8"/>
      <c r="G68" s="9"/>
      <c r="H68" s="9"/>
      <c r="I68" s="9"/>
      <c r="J68" s="12"/>
      <c r="K68" s="8"/>
      <c r="L68" s="8"/>
      <c r="M68" s="8"/>
      <c r="N68" s="8"/>
    </row>
    <row r="69" spans="1:14">
      <c r="A69" s="3"/>
      <c r="B69" s="132"/>
      <c r="C69" s="13"/>
      <c r="D69" s="134"/>
      <c r="E69" s="3"/>
      <c r="F69" s="2"/>
      <c r="G69" s="3"/>
      <c r="H69" s="3"/>
      <c r="I69" s="3"/>
      <c r="J69" s="13"/>
      <c r="K69" s="2"/>
      <c r="L69" s="2"/>
      <c r="M69" s="2"/>
      <c r="N69" s="2"/>
    </row>
    <row r="70" spans="1:14">
      <c r="A70" s="9">
        <v>8</v>
      </c>
      <c r="B70" s="129" t="s">
        <v>122</v>
      </c>
      <c r="C70" s="12">
        <v>8310000</v>
      </c>
      <c r="D70" s="9" t="s">
        <v>223</v>
      </c>
      <c r="E70" s="9" t="s">
        <v>424</v>
      </c>
      <c r="F70" s="9" t="s">
        <v>425</v>
      </c>
      <c r="G70" s="9"/>
      <c r="H70" s="27" t="s">
        <v>304</v>
      </c>
      <c r="I70" s="9"/>
      <c r="J70" s="24" t="s">
        <v>69</v>
      </c>
      <c r="K70" s="1" t="s">
        <v>72</v>
      </c>
      <c r="L70" s="1" t="s">
        <v>69</v>
      </c>
      <c r="M70" s="1" t="s">
        <v>69</v>
      </c>
      <c r="N70" s="1" t="s">
        <v>69</v>
      </c>
    </row>
    <row r="71" spans="1:14">
      <c r="A71" s="9"/>
      <c r="B71" s="129" t="s">
        <v>123</v>
      </c>
      <c r="C71" s="12"/>
      <c r="D71" s="9" t="s">
        <v>224</v>
      </c>
      <c r="E71" s="8"/>
      <c r="F71" s="8"/>
      <c r="G71" s="9"/>
      <c r="H71" s="9"/>
      <c r="I71" s="9"/>
      <c r="J71" s="12"/>
      <c r="K71" s="8"/>
      <c r="L71" s="8"/>
      <c r="M71" s="8"/>
      <c r="N71" s="8"/>
    </row>
    <row r="72" spans="1:14">
      <c r="A72" s="9"/>
      <c r="B72" s="129" t="s">
        <v>137</v>
      </c>
      <c r="C72" s="12"/>
      <c r="D72" s="9"/>
      <c r="E72" s="8"/>
      <c r="F72" s="8"/>
      <c r="G72" s="9"/>
      <c r="H72" s="9"/>
      <c r="I72" s="9"/>
      <c r="J72" s="12"/>
      <c r="K72" s="8"/>
      <c r="L72" s="8"/>
      <c r="M72" s="8"/>
      <c r="N72" s="8"/>
    </row>
    <row r="73" spans="1:14">
      <c r="A73" s="9"/>
      <c r="B73" s="129" t="s">
        <v>138</v>
      </c>
      <c r="C73" s="12"/>
      <c r="D73" s="9"/>
      <c r="E73" s="8"/>
      <c r="F73" s="8"/>
      <c r="G73" s="9"/>
      <c r="H73" s="9"/>
      <c r="I73" s="9"/>
      <c r="J73" s="12"/>
      <c r="K73" s="8"/>
      <c r="L73" s="8"/>
      <c r="M73" s="8"/>
      <c r="N73" s="8"/>
    </row>
    <row r="74" spans="1:14">
      <c r="A74" s="9"/>
      <c r="B74" s="129" t="s">
        <v>139</v>
      </c>
      <c r="C74" s="12"/>
      <c r="D74" s="9"/>
      <c r="E74" s="8"/>
      <c r="F74" s="8"/>
      <c r="G74" s="9"/>
      <c r="H74" s="9"/>
      <c r="I74" s="9"/>
      <c r="J74" s="12"/>
      <c r="K74" s="8"/>
      <c r="L74" s="8"/>
      <c r="M74" s="8"/>
      <c r="N74" s="8"/>
    </row>
    <row r="75" spans="1:14">
      <c r="A75" s="9"/>
      <c r="B75" s="129" t="s">
        <v>140</v>
      </c>
      <c r="C75" s="12"/>
      <c r="D75" s="9"/>
      <c r="E75" s="8"/>
      <c r="F75" s="8"/>
      <c r="G75" s="9"/>
      <c r="H75" s="9"/>
      <c r="I75" s="9"/>
      <c r="J75" s="12"/>
      <c r="K75" s="8"/>
      <c r="L75" s="8"/>
      <c r="M75" s="8"/>
      <c r="N75" s="8"/>
    </row>
    <row r="76" spans="1:14">
      <c r="A76" s="9"/>
      <c r="B76" s="129" t="s">
        <v>16</v>
      </c>
      <c r="C76" s="12"/>
      <c r="D76" s="9"/>
      <c r="E76" s="133"/>
      <c r="F76" s="133"/>
      <c r="G76" s="27"/>
      <c r="H76" s="9"/>
      <c r="I76" s="9"/>
      <c r="J76" s="28"/>
      <c r="K76" s="9"/>
      <c r="L76" s="9"/>
      <c r="M76" s="9"/>
      <c r="N76" s="9"/>
    </row>
    <row r="77" spans="1:14">
      <c r="A77" s="9"/>
      <c r="B77" s="129" t="s">
        <v>141</v>
      </c>
      <c r="C77" s="12"/>
      <c r="D77" s="9"/>
      <c r="E77" s="9"/>
      <c r="F77" s="9"/>
      <c r="G77" s="9"/>
      <c r="H77" s="9"/>
      <c r="I77" s="9"/>
      <c r="J77" s="12"/>
      <c r="K77" s="8"/>
      <c r="L77" s="8"/>
      <c r="M77" s="8"/>
      <c r="N77" s="8"/>
    </row>
    <row r="78" spans="1:14">
      <c r="A78" s="9"/>
      <c r="B78" s="129"/>
      <c r="C78" s="12"/>
      <c r="D78" s="9"/>
      <c r="E78" s="9"/>
      <c r="F78" s="9"/>
      <c r="G78" s="9"/>
      <c r="H78" s="9"/>
      <c r="I78" s="9"/>
      <c r="J78" s="12"/>
      <c r="K78" s="8"/>
      <c r="L78" s="8"/>
      <c r="M78" s="8"/>
      <c r="N78" s="8"/>
    </row>
    <row r="79" spans="1:14">
      <c r="A79" s="9"/>
      <c r="B79" s="129"/>
      <c r="C79" s="12"/>
      <c r="D79" s="9"/>
      <c r="E79" s="9"/>
      <c r="F79" s="9"/>
      <c r="G79" s="9"/>
      <c r="H79" s="9"/>
      <c r="I79" s="9"/>
      <c r="J79" s="12"/>
      <c r="K79" s="8"/>
      <c r="L79" s="8"/>
      <c r="M79" s="8"/>
      <c r="N79" s="8"/>
    </row>
    <row r="80" spans="1:14">
      <c r="A80" s="3"/>
      <c r="B80" s="2"/>
      <c r="C80" s="13"/>
      <c r="D80" s="3"/>
      <c r="E80" s="2"/>
      <c r="F80" s="2"/>
      <c r="G80" s="3"/>
      <c r="H80" s="3"/>
      <c r="I80" s="3"/>
      <c r="J80" s="13"/>
      <c r="K80" s="2"/>
      <c r="L80" s="2"/>
      <c r="M80" s="2"/>
      <c r="N80" s="2"/>
    </row>
    <row r="81" spans="1:14">
      <c r="A81" s="9">
        <v>9</v>
      </c>
      <c r="B81" s="129" t="s">
        <v>122</v>
      </c>
      <c r="C81" s="12">
        <v>12593000</v>
      </c>
      <c r="D81" s="9" t="s">
        <v>223</v>
      </c>
      <c r="E81" s="9" t="s">
        <v>426</v>
      </c>
      <c r="F81" s="9" t="s">
        <v>427</v>
      </c>
      <c r="G81" s="9"/>
      <c r="H81" s="27" t="s">
        <v>304</v>
      </c>
      <c r="I81" s="9"/>
      <c r="J81" s="24" t="s">
        <v>69</v>
      </c>
      <c r="K81" s="1" t="s">
        <v>72</v>
      </c>
      <c r="L81" s="1" t="s">
        <v>69</v>
      </c>
      <c r="M81" s="1" t="s">
        <v>69</v>
      </c>
      <c r="N81" s="1" t="s">
        <v>69</v>
      </c>
    </row>
    <row r="82" spans="1:14">
      <c r="A82" s="9"/>
      <c r="B82" s="129" t="s">
        <v>123</v>
      </c>
      <c r="C82" s="12"/>
      <c r="D82" s="9" t="s">
        <v>224</v>
      </c>
      <c r="E82" s="8"/>
      <c r="F82" s="8"/>
      <c r="G82" s="9"/>
      <c r="H82" s="9"/>
      <c r="I82" s="9"/>
      <c r="J82" s="12"/>
      <c r="K82" s="8"/>
      <c r="L82" s="8"/>
      <c r="M82" s="8"/>
      <c r="N82" s="8"/>
    </row>
    <row r="83" spans="1:14">
      <c r="A83" s="9"/>
      <c r="B83" s="129" t="s">
        <v>142</v>
      </c>
      <c r="C83" s="12"/>
      <c r="D83" s="9"/>
      <c r="E83" s="8"/>
      <c r="F83" s="8"/>
      <c r="G83" s="9"/>
      <c r="H83" s="9"/>
      <c r="I83" s="9"/>
      <c r="J83" s="12"/>
      <c r="K83" s="8"/>
      <c r="L83" s="8"/>
      <c r="M83" s="8"/>
      <c r="N83" s="8"/>
    </row>
    <row r="84" spans="1:14">
      <c r="A84" s="9"/>
      <c r="B84" s="129" t="s">
        <v>143</v>
      </c>
      <c r="C84" s="12"/>
      <c r="D84" s="9"/>
      <c r="E84" s="8"/>
      <c r="F84" s="8"/>
      <c r="G84" s="9"/>
      <c r="H84" s="9"/>
      <c r="I84" s="9"/>
      <c r="J84" s="12"/>
      <c r="K84" s="8"/>
      <c r="L84" s="8"/>
      <c r="M84" s="8"/>
      <c r="N84" s="8"/>
    </row>
    <row r="85" spans="1:14">
      <c r="A85" s="9"/>
      <c r="B85" s="129" t="s">
        <v>144</v>
      </c>
      <c r="C85" s="12"/>
      <c r="D85" s="9"/>
      <c r="E85" s="8"/>
      <c r="F85" s="8"/>
      <c r="G85" s="9"/>
      <c r="H85" s="9"/>
      <c r="I85" s="9"/>
      <c r="J85" s="12"/>
      <c r="K85" s="8"/>
      <c r="L85" s="8"/>
      <c r="M85" s="8"/>
      <c r="N85" s="8"/>
    </row>
    <row r="86" spans="1:14">
      <c r="A86" s="9"/>
      <c r="B86" s="129" t="s">
        <v>145</v>
      </c>
      <c r="C86" s="12"/>
      <c r="D86" s="9"/>
      <c r="E86" s="8"/>
      <c r="F86" s="8"/>
      <c r="G86" s="9"/>
      <c r="H86" s="9"/>
      <c r="I86" s="9"/>
      <c r="J86" s="12"/>
      <c r="K86" s="8"/>
      <c r="L86" s="8"/>
      <c r="M86" s="8"/>
      <c r="N86" s="8"/>
    </row>
    <row r="87" spans="1:14">
      <c r="A87" s="9"/>
      <c r="B87" s="129" t="s">
        <v>16</v>
      </c>
      <c r="C87" s="12"/>
      <c r="D87" s="9"/>
      <c r="E87" s="8"/>
      <c r="F87" s="8"/>
      <c r="G87" s="9"/>
      <c r="H87" s="9"/>
      <c r="I87" s="9"/>
      <c r="J87" s="12"/>
      <c r="K87" s="8"/>
      <c r="L87" s="8"/>
      <c r="M87" s="8"/>
      <c r="N87" s="8"/>
    </row>
    <row r="88" spans="1:14">
      <c r="A88" s="9"/>
      <c r="B88" s="129" t="s">
        <v>141</v>
      </c>
      <c r="C88" s="12"/>
      <c r="D88" s="9"/>
      <c r="E88" s="8"/>
      <c r="F88" s="8"/>
      <c r="G88" s="9"/>
      <c r="H88" s="9"/>
      <c r="I88" s="9"/>
      <c r="J88" s="12"/>
      <c r="K88" s="8"/>
      <c r="L88" s="8"/>
      <c r="M88" s="8"/>
      <c r="N88" s="8"/>
    </row>
    <row r="89" spans="1:14">
      <c r="A89" s="9"/>
      <c r="B89" s="129"/>
      <c r="C89" s="12"/>
      <c r="D89" s="9"/>
      <c r="E89" s="8"/>
      <c r="F89" s="8"/>
      <c r="G89" s="9"/>
      <c r="H89" s="9"/>
      <c r="I89" s="9"/>
      <c r="J89" s="12"/>
      <c r="K89" s="8"/>
      <c r="L89" s="8"/>
      <c r="M89" s="8"/>
      <c r="N89" s="8"/>
    </row>
    <row r="90" spans="1:14">
      <c r="A90" s="9"/>
      <c r="B90" s="129"/>
      <c r="C90" s="12"/>
      <c r="D90" s="9"/>
      <c r="E90" s="8"/>
      <c r="F90" s="8"/>
      <c r="G90" s="9"/>
      <c r="H90" s="9"/>
      <c r="I90" s="9"/>
      <c r="J90" s="12"/>
      <c r="K90" s="8"/>
      <c r="L90" s="8"/>
      <c r="M90" s="8"/>
      <c r="N90" s="8"/>
    </row>
    <row r="91" spans="1:14">
      <c r="A91" s="3"/>
      <c r="B91" s="2"/>
      <c r="C91" s="13"/>
      <c r="D91" s="3"/>
      <c r="E91" s="2"/>
      <c r="F91" s="2"/>
      <c r="G91" s="3"/>
      <c r="H91" s="3"/>
      <c r="I91" s="3"/>
      <c r="J91" s="13"/>
      <c r="K91" s="2"/>
      <c r="L91" s="2"/>
      <c r="M91" s="2"/>
      <c r="N91" s="2"/>
    </row>
    <row r="92" spans="1:14">
      <c r="A92" s="9">
        <v>10</v>
      </c>
      <c r="B92" s="129" t="s">
        <v>122</v>
      </c>
      <c r="C92" s="12">
        <v>10511000</v>
      </c>
      <c r="D92" s="9" t="s">
        <v>223</v>
      </c>
      <c r="E92" s="9" t="s">
        <v>428</v>
      </c>
      <c r="F92" s="9" t="s">
        <v>429</v>
      </c>
      <c r="G92" s="9"/>
      <c r="H92" s="27" t="s">
        <v>304</v>
      </c>
      <c r="I92" s="9"/>
      <c r="J92" s="24" t="s">
        <v>69</v>
      </c>
      <c r="K92" s="1" t="s">
        <v>72</v>
      </c>
      <c r="L92" s="1" t="s">
        <v>69</v>
      </c>
      <c r="M92" s="1" t="s">
        <v>69</v>
      </c>
      <c r="N92" s="1" t="s">
        <v>69</v>
      </c>
    </row>
    <row r="93" spans="1:14">
      <c r="A93" s="9"/>
      <c r="B93" s="129" t="s">
        <v>123</v>
      </c>
      <c r="C93" s="12"/>
      <c r="D93" s="9" t="s">
        <v>224</v>
      </c>
      <c r="E93" s="8"/>
      <c r="F93" s="8"/>
      <c r="G93" s="9"/>
      <c r="H93" s="9"/>
      <c r="I93" s="9"/>
      <c r="J93" s="12"/>
      <c r="K93" s="8"/>
      <c r="L93" s="8"/>
      <c r="M93" s="8"/>
      <c r="N93" s="8"/>
    </row>
    <row r="94" spans="1:14">
      <c r="A94" s="9"/>
      <c r="B94" s="129" t="s">
        <v>146</v>
      </c>
      <c r="C94" s="12"/>
      <c r="D94" s="9"/>
      <c r="E94" s="8"/>
      <c r="F94" s="8"/>
      <c r="G94" s="9"/>
      <c r="H94" s="9"/>
      <c r="I94" s="9"/>
      <c r="J94" s="12"/>
      <c r="K94" s="8"/>
      <c r="L94" s="8"/>
      <c r="M94" s="8"/>
      <c r="N94" s="8"/>
    </row>
    <row r="95" spans="1:14">
      <c r="A95" s="9"/>
      <c r="B95" s="129" t="s">
        <v>147</v>
      </c>
      <c r="C95" s="12"/>
      <c r="D95" s="9"/>
      <c r="E95" s="8"/>
      <c r="F95" s="8"/>
      <c r="G95" s="9"/>
      <c r="H95" s="9"/>
      <c r="I95" s="9"/>
      <c r="J95" s="12"/>
      <c r="K95" s="8"/>
      <c r="L95" s="8"/>
      <c r="M95" s="8"/>
      <c r="N95" s="8"/>
    </row>
    <row r="96" spans="1:14">
      <c r="A96" s="9"/>
      <c r="B96" s="129" t="s">
        <v>148</v>
      </c>
      <c r="C96" s="12"/>
      <c r="D96" s="9"/>
      <c r="E96" s="8"/>
      <c r="F96" s="8"/>
      <c r="G96" s="9"/>
      <c r="H96" s="9"/>
      <c r="I96" s="9"/>
      <c r="J96" s="12"/>
      <c r="K96" s="8"/>
      <c r="L96" s="8"/>
      <c r="M96" s="8"/>
      <c r="N96" s="8"/>
    </row>
    <row r="97" spans="1:14">
      <c r="A97" s="9"/>
      <c r="B97" s="129" t="s">
        <v>113</v>
      </c>
      <c r="C97" s="12"/>
      <c r="D97" s="9"/>
      <c r="E97" s="8"/>
      <c r="F97" s="8"/>
      <c r="G97" s="9"/>
      <c r="H97" s="9"/>
      <c r="I97" s="9"/>
      <c r="J97" s="12"/>
      <c r="K97" s="8"/>
      <c r="L97" s="8"/>
      <c r="M97" s="8"/>
      <c r="N97" s="8"/>
    </row>
    <row r="98" spans="1:14">
      <c r="A98" s="9"/>
      <c r="B98" s="129" t="s">
        <v>141</v>
      </c>
      <c r="C98" s="12"/>
      <c r="D98" s="9"/>
      <c r="E98" s="8"/>
      <c r="F98" s="8"/>
      <c r="G98" s="9"/>
      <c r="H98" s="9"/>
      <c r="I98" s="9"/>
      <c r="J98" s="12"/>
      <c r="K98" s="8"/>
      <c r="L98" s="8"/>
      <c r="M98" s="8"/>
      <c r="N98" s="8"/>
    </row>
    <row r="99" spans="1:14">
      <c r="A99" s="9"/>
      <c r="B99" s="129"/>
      <c r="C99" s="12"/>
      <c r="D99" s="9"/>
      <c r="E99" s="8"/>
      <c r="F99" s="8"/>
      <c r="G99" s="9"/>
      <c r="H99" s="9"/>
      <c r="I99" s="9"/>
      <c r="J99" s="12"/>
      <c r="K99" s="8"/>
      <c r="L99" s="8"/>
      <c r="M99" s="8"/>
      <c r="N99" s="8"/>
    </row>
    <row r="100" spans="1:14">
      <c r="A100" s="9"/>
      <c r="B100" s="129"/>
      <c r="C100" s="12"/>
      <c r="D100" s="9"/>
      <c r="E100" s="8"/>
      <c r="F100" s="8"/>
      <c r="G100" s="9"/>
      <c r="H100" s="9"/>
      <c r="I100" s="9"/>
      <c r="J100" s="12"/>
      <c r="K100" s="8"/>
      <c r="L100" s="8"/>
      <c r="M100" s="8"/>
      <c r="N100" s="8"/>
    </row>
    <row r="101" spans="1:14">
      <c r="A101" s="3"/>
      <c r="B101" s="132"/>
      <c r="C101" s="13"/>
      <c r="D101" s="3"/>
      <c r="E101" s="2"/>
      <c r="F101" s="2"/>
      <c r="G101" s="3"/>
      <c r="H101" s="3"/>
      <c r="I101" s="3"/>
      <c r="J101" s="13"/>
      <c r="K101" s="2"/>
      <c r="L101" s="2"/>
      <c r="M101" s="2"/>
      <c r="N101" s="2"/>
    </row>
    <row r="102" spans="1:14">
      <c r="A102" s="9">
        <v>11</v>
      </c>
      <c r="B102" s="129" t="s">
        <v>122</v>
      </c>
      <c r="C102" s="12">
        <v>14840000</v>
      </c>
      <c r="D102" s="9" t="s">
        <v>223</v>
      </c>
      <c r="E102" s="9" t="s">
        <v>430</v>
      </c>
      <c r="F102" s="9" t="s">
        <v>431</v>
      </c>
      <c r="G102" s="9"/>
      <c r="H102" s="27" t="s">
        <v>304</v>
      </c>
      <c r="I102" s="9"/>
      <c r="J102" s="24" t="s">
        <v>69</v>
      </c>
      <c r="K102" s="1" t="s">
        <v>72</v>
      </c>
      <c r="L102" s="1" t="s">
        <v>69</v>
      </c>
      <c r="M102" s="1" t="s">
        <v>69</v>
      </c>
      <c r="N102" s="1" t="s">
        <v>69</v>
      </c>
    </row>
    <row r="103" spans="1:14">
      <c r="A103" s="9"/>
      <c r="B103" s="129" t="s">
        <v>123</v>
      </c>
      <c r="C103" s="12"/>
      <c r="D103" s="9" t="s">
        <v>224</v>
      </c>
      <c r="E103" s="8"/>
      <c r="F103" s="8"/>
      <c r="G103" s="9"/>
      <c r="H103" s="9"/>
      <c r="I103" s="9"/>
      <c r="J103" s="12"/>
      <c r="K103" s="8"/>
      <c r="L103" s="8"/>
      <c r="M103" s="8"/>
      <c r="N103" s="8"/>
    </row>
    <row r="104" spans="1:14">
      <c r="A104" s="9"/>
      <c r="B104" s="129" t="s">
        <v>149</v>
      </c>
      <c r="C104" s="12"/>
      <c r="D104" s="9"/>
      <c r="E104" s="8"/>
      <c r="F104" s="8"/>
      <c r="G104" s="9"/>
      <c r="H104" s="9"/>
      <c r="I104" s="9"/>
      <c r="J104" s="12"/>
      <c r="K104" s="8"/>
      <c r="L104" s="8"/>
      <c r="M104" s="8"/>
      <c r="N104" s="8"/>
    </row>
    <row r="105" spans="1:14">
      <c r="A105" s="9"/>
      <c r="B105" s="129" t="s">
        <v>150</v>
      </c>
      <c r="C105" s="12"/>
      <c r="D105" s="9"/>
      <c r="E105" s="8"/>
      <c r="F105" s="8"/>
      <c r="G105" s="9"/>
      <c r="H105" s="9"/>
      <c r="I105" s="9"/>
      <c r="J105" s="12"/>
      <c r="K105" s="8"/>
      <c r="L105" s="8"/>
      <c r="M105" s="8"/>
      <c r="N105" s="8"/>
    </row>
    <row r="106" spans="1:14">
      <c r="A106" s="9"/>
      <c r="B106" s="129" t="s">
        <v>151</v>
      </c>
      <c r="C106" s="12"/>
      <c r="D106" s="9"/>
      <c r="E106" s="8"/>
      <c r="F106" s="8"/>
      <c r="G106" s="9"/>
      <c r="H106" s="9"/>
      <c r="I106" s="9"/>
      <c r="J106" s="12"/>
      <c r="K106" s="8"/>
      <c r="L106" s="8"/>
      <c r="M106" s="8"/>
      <c r="N106" s="8"/>
    </row>
    <row r="107" spans="1:14">
      <c r="A107" s="9"/>
      <c r="B107" s="129" t="s">
        <v>152</v>
      </c>
      <c r="C107" s="12"/>
      <c r="D107" s="9"/>
      <c r="E107" s="8"/>
      <c r="F107" s="8"/>
      <c r="G107" s="9"/>
      <c r="H107" s="9"/>
      <c r="I107" s="9"/>
      <c r="J107" s="12"/>
      <c r="K107" s="8"/>
      <c r="L107" s="8"/>
      <c r="M107" s="8"/>
      <c r="N107" s="8"/>
    </row>
    <row r="108" spans="1:14">
      <c r="A108" s="9"/>
      <c r="B108" s="129" t="s">
        <v>153</v>
      </c>
      <c r="C108" s="12"/>
      <c r="D108" s="9"/>
      <c r="E108" s="8"/>
      <c r="F108" s="8"/>
      <c r="G108" s="9"/>
      <c r="H108" s="9"/>
      <c r="I108" s="9"/>
      <c r="J108" s="12"/>
      <c r="K108" s="8"/>
      <c r="L108" s="8"/>
      <c r="M108" s="8"/>
      <c r="N108" s="8"/>
    </row>
    <row r="109" spans="1:14">
      <c r="A109" s="9"/>
      <c r="B109" s="129" t="s">
        <v>16</v>
      </c>
      <c r="C109" s="12"/>
      <c r="D109" s="9"/>
      <c r="E109" s="8"/>
      <c r="F109" s="8"/>
      <c r="G109" s="9"/>
      <c r="H109" s="9"/>
      <c r="I109" s="9"/>
      <c r="J109" s="12"/>
      <c r="K109" s="8"/>
      <c r="L109" s="8"/>
      <c r="M109" s="8"/>
      <c r="N109" s="8"/>
    </row>
    <row r="110" spans="1:14">
      <c r="A110" s="9"/>
      <c r="B110" s="129" t="s">
        <v>141</v>
      </c>
      <c r="C110" s="12"/>
      <c r="D110" s="9"/>
      <c r="E110" s="8"/>
      <c r="F110" s="8"/>
      <c r="G110" s="9"/>
      <c r="H110" s="9"/>
      <c r="I110" s="9"/>
      <c r="J110" s="12"/>
      <c r="K110" s="8"/>
      <c r="L110" s="8"/>
      <c r="M110" s="8"/>
      <c r="N110" s="8"/>
    </row>
    <row r="111" spans="1:14">
      <c r="A111" s="9"/>
      <c r="B111" s="129"/>
      <c r="C111" s="12"/>
      <c r="D111" s="9"/>
      <c r="E111" s="8"/>
      <c r="F111" s="8"/>
      <c r="G111" s="9"/>
      <c r="H111" s="9"/>
      <c r="I111" s="9"/>
      <c r="J111" s="12"/>
      <c r="K111" s="8"/>
      <c r="L111" s="8"/>
      <c r="M111" s="8"/>
      <c r="N111" s="8"/>
    </row>
    <row r="112" spans="1:14">
      <c r="A112" s="9"/>
      <c r="B112" s="129"/>
      <c r="C112" s="12"/>
      <c r="D112" s="9"/>
      <c r="E112" s="8"/>
      <c r="F112" s="8"/>
      <c r="G112" s="9"/>
      <c r="H112" s="9"/>
      <c r="I112" s="9"/>
      <c r="J112" s="12"/>
      <c r="K112" s="8"/>
      <c r="L112" s="8"/>
      <c r="M112" s="8"/>
      <c r="N112" s="8"/>
    </row>
    <row r="113" spans="1:14">
      <c r="A113" s="3"/>
      <c r="B113" s="132"/>
      <c r="C113" s="13"/>
      <c r="D113" s="3"/>
      <c r="E113" s="2"/>
      <c r="F113" s="2"/>
      <c r="G113" s="3"/>
      <c r="H113" s="3"/>
      <c r="I113" s="3"/>
      <c r="J113" s="13"/>
      <c r="K113" s="2"/>
      <c r="L113" s="2"/>
      <c r="M113" s="2"/>
      <c r="N113" s="2"/>
    </row>
    <row r="114" spans="1:14">
      <c r="A114" s="9">
        <v>12</v>
      </c>
      <c r="B114" s="154" t="s">
        <v>235</v>
      </c>
      <c r="C114" s="12">
        <v>19185000</v>
      </c>
      <c r="D114" s="9" t="s">
        <v>223</v>
      </c>
      <c r="E114" s="8" t="s">
        <v>311</v>
      </c>
      <c r="F114" s="8" t="s">
        <v>312</v>
      </c>
      <c r="G114" s="27" t="s">
        <v>304</v>
      </c>
      <c r="H114" s="27"/>
      <c r="I114" s="9"/>
      <c r="J114" s="28">
        <v>19180000</v>
      </c>
      <c r="K114" s="9" t="s">
        <v>71</v>
      </c>
      <c r="L114" s="9" t="s">
        <v>69</v>
      </c>
      <c r="M114" s="9" t="s">
        <v>70</v>
      </c>
      <c r="N114" s="9" t="s">
        <v>265</v>
      </c>
    </row>
    <row r="115" spans="1:14">
      <c r="A115" s="9"/>
      <c r="B115" s="150" t="s">
        <v>236</v>
      </c>
      <c r="C115" s="12"/>
      <c r="D115" s="9" t="s">
        <v>121</v>
      </c>
      <c r="E115" s="8"/>
      <c r="F115" s="8"/>
      <c r="G115" s="9"/>
      <c r="H115" s="9"/>
      <c r="I115" s="9"/>
      <c r="J115" s="28"/>
      <c r="K115" s="9"/>
      <c r="L115" s="9"/>
      <c r="M115" s="9"/>
      <c r="N115" s="9" t="s">
        <v>266</v>
      </c>
    </row>
    <row r="116" spans="1:14">
      <c r="A116" s="9"/>
      <c r="B116" s="150" t="s">
        <v>237</v>
      </c>
      <c r="C116" s="12"/>
      <c r="D116" s="9"/>
      <c r="E116" s="8"/>
      <c r="F116" s="8"/>
      <c r="G116" s="9"/>
      <c r="H116" s="9"/>
      <c r="I116" s="9"/>
      <c r="J116" s="12"/>
      <c r="K116" s="8"/>
      <c r="L116" s="8"/>
      <c r="M116" s="8"/>
      <c r="N116" s="8"/>
    </row>
    <row r="117" spans="1:14">
      <c r="A117" s="9"/>
      <c r="B117" s="150" t="s">
        <v>238</v>
      </c>
      <c r="C117" s="12"/>
      <c r="D117" s="9"/>
      <c r="E117" s="8"/>
      <c r="F117" s="8"/>
      <c r="G117" s="9"/>
      <c r="H117" s="9"/>
      <c r="I117" s="9"/>
      <c r="J117" s="12"/>
      <c r="K117" s="8"/>
      <c r="L117" s="8"/>
      <c r="M117" s="8"/>
      <c r="N117" s="8"/>
    </row>
    <row r="118" spans="1:14">
      <c r="A118" s="9"/>
      <c r="B118" s="128" t="s">
        <v>119</v>
      </c>
      <c r="C118" s="12"/>
      <c r="D118" s="9"/>
      <c r="E118" s="8"/>
      <c r="F118" s="8"/>
      <c r="G118" s="9"/>
      <c r="H118" s="9"/>
      <c r="I118" s="9"/>
      <c r="J118" s="12"/>
      <c r="K118" s="8"/>
      <c r="L118" s="8"/>
      <c r="M118" s="8"/>
      <c r="N118" s="8"/>
    </row>
    <row r="119" spans="1:14">
      <c r="A119" s="9"/>
      <c r="B119" s="128" t="s">
        <v>28</v>
      </c>
      <c r="C119" s="12"/>
      <c r="D119" s="9"/>
      <c r="E119" s="8"/>
      <c r="F119" s="8"/>
      <c r="G119" s="9"/>
      <c r="H119" s="9"/>
      <c r="I119" s="9"/>
      <c r="J119" s="12"/>
      <c r="K119" s="8"/>
      <c r="L119" s="8"/>
      <c r="M119" s="8"/>
      <c r="N119" s="8"/>
    </row>
    <row r="120" spans="1:14">
      <c r="A120" s="9"/>
      <c r="B120" s="128" t="s">
        <v>239</v>
      </c>
      <c r="C120" s="12"/>
      <c r="D120" s="9"/>
      <c r="E120" s="8"/>
      <c r="F120" s="8"/>
      <c r="G120" s="9"/>
      <c r="H120" s="9"/>
      <c r="I120" s="9"/>
      <c r="J120" s="12"/>
      <c r="K120" s="8"/>
      <c r="L120" s="8"/>
      <c r="M120" s="8"/>
      <c r="N120" s="8"/>
    </row>
    <row r="121" spans="1:14">
      <c r="A121" s="9"/>
      <c r="B121" s="128"/>
      <c r="C121" s="12"/>
      <c r="D121" s="9"/>
      <c r="E121" s="8"/>
      <c r="F121" s="8"/>
      <c r="G121" s="9"/>
      <c r="H121" s="9"/>
      <c r="I121" s="9"/>
      <c r="J121" s="12"/>
      <c r="K121" s="8"/>
      <c r="L121" s="8"/>
      <c r="M121" s="8"/>
      <c r="N121" s="8"/>
    </row>
    <row r="122" spans="1:14">
      <c r="A122" s="9"/>
      <c r="B122" s="128"/>
      <c r="C122" s="12"/>
      <c r="D122" s="9"/>
      <c r="E122" s="8"/>
      <c r="F122" s="8"/>
      <c r="G122" s="9"/>
      <c r="H122" s="9"/>
      <c r="I122" s="9"/>
      <c r="J122" s="12"/>
      <c r="K122" s="8"/>
      <c r="L122" s="8"/>
      <c r="M122" s="8"/>
      <c r="N122" s="8"/>
    </row>
    <row r="123" spans="1:14">
      <c r="A123" s="9"/>
      <c r="B123" s="128"/>
      <c r="C123" s="12"/>
      <c r="D123" s="9"/>
      <c r="E123" s="8"/>
      <c r="F123" s="8"/>
      <c r="G123" s="9"/>
      <c r="H123" s="9"/>
      <c r="I123" s="9"/>
      <c r="J123" s="12"/>
      <c r="K123" s="8"/>
      <c r="L123" s="8"/>
      <c r="M123" s="8"/>
      <c r="N123" s="8"/>
    </row>
    <row r="124" spans="1:14">
      <c r="A124" s="3"/>
      <c r="B124" s="132"/>
      <c r="C124" s="13"/>
      <c r="D124" s="3"/>
      <c r="E124" s="2"/>
      <c r="F124" s="2"/>
      <c r="G124" s="3"/>
      <c r="H124" s="3"/>
      <c r="I124" s="3"/>
      <c r="J124" s="13"/>
      <c r="K124" s="2"/>
      <c r="L124" s="2"/>
      <c r="M124" s="2"/>
      <c r="N124" s="2"/>
    </row>
    <row r="125" spans="1:14">
      <c r="A125" s="9">
        <v>13</v>
      </c>
      <c r="B125" s="155" t="s">
        <v>240</v>
      </c>
      <c r="C125" s="12">
        <v>3592000</v>
      </c>
      <c r="D125" s="9" t="s">
        <v>223</v>
      </c>
      <c r="E125" s="8" t="s">
        <v>313</v>
      </c>
      <c r="F125" s="8" t="s">
        <v>314</v>
      </c>
      <c r="G125" s="27" t="s">
        <v>304</v>
      </c>
      <c r="H125" s="27"/>
      <c r="I125" s="9"/>
      <c r="J125" s="28">
        <v>3590000</v>
      </c>
      <c r="K125" s="9" t="s">
        <v>71</v>
      </c>
      <c r="L125" s="9" t="s">
        <v>69</v>
      </c>
      <c r="M125" s="9" t="s">
        <v>70</v>
      </c>
      <c r="N125" s="9" t="s">
        <v>265</v>
      </c>
    </row>
    <row r="126" spans="1:14">
      <c r="A126" s="9"/>
      <c r="B126" s="97" t="s">
        <v>241</v>
      </c>
      <c r="C126" s="12"/>
      <c r="D126" s="9" t="s">
        <v>267</v>
      </c>
      <c r="E126" s="8"/>
      <c r="F126" s="8"/>
      <c r="G126" s="9"/>
      <c r="H126" s="9"/>
      <c r="I126" s="9"/>
      <c r="J126" s="28"/>
      <c r="K126" s="9"/>
      <c r="L126" s="9"/>
      <c r="M126" s="9"/>
      <c r="N126" s="9" t="s">
        <v>266</v>
      </c>
    </row>
    <row r="127" spans="1:14">
      <c r="A127" s="9"/>
      <c r="B127" s="97" t="s">
        <v>242</v>
      </c>
      <c r="C127" s="12"/>
      <c r="D127" s="9"/>
      <c r="E127" s="8"/>
      <c r="F127" s="8"/>
      <c r="G127" s="9"/>
      <c r="H127" s="9"/>
      <c r="I127" s="9"/>
      <c r="J127" s="12"/>
      <c r="K127" s="8"/>
      <c r="L127" s="8"/>
      <c r="M127" s="8"/>
      <c r="N127" s="8"/>
    </row>
    <row r="128" spans="1:14">
      <c r="A128" s="9"/>
      <c r="B128" s="97" t="s">
        <v>243</v>
      </c>
      <c r="C128" s="12"/>
      <c r="D128" s="9"/>
      <c r="E128" s="8"/>
      <c r="F128" s="8"/>
      <c r="G128" s="9"/>
      <c r="H128" s="9"/>
      <c r="I128" s="9"/>
      <c r="J128" s="12"/>
      <c r="K128" s="8"/>
      <c r="L128" s="8"/>
      <c r="M128" s="8"/>
      <c r="N128" s="8"/>
    </row>
    <row r="129" spans="1:14">
      <c r="A129" s="9"/>
      <c r="B129" s="128" t="s">
        <v>244</v>
      </c>
      <c r="C129" s="12"/>
      <c r="D129" s="9"/>
      <c r="E129" s="8"/>
      <c r="F129" s="8"/>
      <c r="G129" s="9"/>
      <c r="H129" s="9"/>
      <c r="I129" s="9"/>
      <c r="J129" s="12"/>
      <c r="K129" s="8"/>
      <c r="L129" s="8"/>
      <c r="M129" s="8"/>
      <c r="N129" s="8"/>
    </row>
    <row r="130" spans="1:14">
      <c r="A130" s="9"/>
      <c r="B130" s="128" t="s">
        <v>136</v>
      </c>
      <c r="C130" s="12"/>
      <c r="D130" s="9"/>
      <c r="E130" s="8"/>
      <c r="F130" s="8"/>
      <c r="G130" s="9"/>
      <c r="H130" s="9"/>
      <c r="I130" s="9"/>
      <c r="J130" s="12"/>
      <c r="K130" s="8"/>
      <c r="L130" s="8"/>
      <c r="M130" s="8"/>
      <c r="N130" s="8"/>
    </row>
    <row r="131" spans="1:14">
      <c r="A131" s="9"/>
      <c r="B131" s="128" t="s">
        <v>239</v>
      </c>
      <c r="C131" s="12"/>
      <c r="D131" s="9"/>
      <c r="E131" s="8"/>
      <c r="F131" s="8"/>
      <c r="G131" s="9"/>
      <c r="H131" s="9"/>
      <c r="I131" s="9"/>
      <c r="J131" s="12"/>
      <c r="K131" s="8"/>
      <c r="L131" s="8"/>
      <c r="M131" s="8"/>
      <c r="N131" s="8"/>
    </row>
    <row r="132" spans="1:14">
      <c r="A132" s="9"/>
      <c r="B132" s="128"/>
      <c r="C132" s="12"/>
      <c r="D132" s="9"/>
      <c r="E132" s="8"/>
      <c r="F132" s="8"/>
      <c r="G132" s="9"/>
      <c r="H132" s="9"/>
      <c r="I132" s="9"/>
      <c r="J132" s="12"/>
      <c r="K132" s="8"/>
      <c r="L132" s="8"/>
      <c r="M132" s="8"/>
      <c r="N132" s="8"/>
    </row>
    <row r="133" spans="1:14">
      <c r="A133" s="9"/>
      <c r="B133" s="128"/>
      <c r="C133" s="12"/>
      <c r="D133" s="9"/>
      <c r="E133" s="8"/>
      <c r="F133" s="8"/>
      <c r="G133" s="9"/>
      <c r="H133" s="9"/>
      <c r="I133" s="9"/>
      <c r="J133" s="12"/>
      <c r="K133" s="8"/>
      <c r="L133" s="8"/>
      <c r="M133" s="8"/>
      <c r="N133" s="8"/>
    </row>
    <row r="134" spans="1:14">
      <c r="A134" s="9"/>
      <c r="B134" s="128"/>
      <c r="C134" s="12"/>
      <c r="D134" s="9"/>
      <c r="E134" s="8"/>
      <c r="F134" s="8"/>
      <c r="G134" s="9"/>
      <c r="H134" s="9"/>
      <c r="I134" s="9"/>
      <c r="J134" s="12"/>
      <c r="K134" s="8"/>
      <c r="L134" s="8"/>
      <c r="M134" s="8"/>
      <c r="N134" s="8"/>
    </row>
    <row r="135" spans="1:14">
      <c r="A135" s="3"/>
      <c r="B135" s="132"/>
      <c r="C135" s="13"/>
      <c r="D135" s="3"/>
      <c r="E135" s="2"/>
      <c r="F135" s="2"/>
      <c r="G135" s="3"/>
      <c r="H135" s="3"/>
      <c r="I135" s="3"/>
      <c r="J135" s="13"/>
      <c r="K135" s="2"/>
      <c r="L135" s="2"/>
      <c r="M135" s="2"/>
      <c r="N135" s="2"/>
    </row>
    <row r="136" spans="1:14">
      <c r="A136" s="9">
        <v>14</v>
      </c>
      <c r="B136" s="97" t="s">
        <v>122</v>
      </c>
      <c r="C136" s="12">
        <v>13147000</v>
      </c>
      <c r="D136" s="9" t="s">
        <v>402</v>
      </c>
      <c r="E136" s="8"/>
      <c r="F136" s="8"/>
      <c r="G136" s="9"/>
      <c r="H136" s="27"/>
      <c r="I136" s="27" t="s">
        <v>304</v>
      </c>
      <c r="J136" s="28" t="s">
        <v>69</v>
      </c>
      <c r="K136" s="9" t="s">
        <v>71</v>
      </c>
      <c r="L136" s="9" t="s">
        <v>69</v>
      </c>
      <c r="M136" s="9" t="s">
        <v>70</v>
      </c>
      <c r="N136" s="9" t="s">
        <v>265</v>
      </c>
    </row>
    <row r="137" spans="1:14">
      <c r="A137" s="9"/>
      <c r="B137" s="97" t="s">
        <v>270</v>
      </c>
      <c r="C137" s="12"/>
      <c r="D137" s="9"/>
      <c r="E137" s="8"/>
      <c r="F137" s="8"/>
      <c r="G137" s="9"/>
      <c r="H137" s="9"/>
      <c r="I137" s="9"/>
      <c r="J137" s="12"/>
      <c r="K137" s="9"/>
      <c r="L137" s="9"/>
      <c r="M137" s="9"/>
      <c r="N137" s="9" t="s">
        <v>266</v>
      </c>
    </row>
    <row r="138" spans="1:14">
      <c r="A138" s="9"/>
      <c r="B138" s="97" t="s">
        <v>408</v>
      </c>
      <c r="C138" s="12"/>
      <c r="D138" s="9"/>
      <c r="E138" s="8"/>
      <c r="F138" s="8"/>
      <c r="G138" s="9"/>
      <c r="H138" s="9"/>
      <c r="I138" s="9"/>
      <c r="J138" s="12"/>
      <c r="K138" s="8"/>
      <c r="L138" s="8"/>
      <c r="M138" s="8"/>
      <c r="N138" s="8"/>
    </row>
    <row r="139" spans="1:14">
      <c r="A139" s="9"/>
      <c r="B139" s="97" t="s">
        <v>409</v>
      </c>
      <c r="C139" s="12"/>
      <c r="D139" s="9"/>
      <c r="E139" s="8"/>
      <c r="F139" s="8"/>
      <c r="G139" s="9"/>
      <c r="H139" s="9"/>
      <c r="I139" s="9"/>
      <c r="J139" s="12"/>
      <c r="K139" s="8"/>
      <c r="L139" s="8"/>
      <c r="M139" s="8"/>
      <c r="N139" s="8"/>
    </row>
    <row r="140" spans="1:14">
      <c r="A140" s="9"/>
      <c r="B140" s="160" t="s">
        <v>410</v>
      </c>
      <c r="C140" s="12"/>
      <c r="D140" s="9"/>
      <c r="E140" s="8"/>
      <c r="F140" s="8"/>
      <c r="G140" s="9"/>
      <c r="H140" s="9"/>
      <c r="I140" s="9"/>
      <c r="J140" s="12"/>
      <c r="K140" s="8"/>
      <c r="L140" s="8"/>
      <c r="M140" s="8"/>
      <c r="N140" s="8"/>
    </row>
    <row r="141" spans="1:14">
      <c r="A141" s="9"/>
      <c r="B141" s="97" t="s">
        <v>411</v>
      </c>
      <c r="C141" s="12"/>
      <c r="D141" s="9"/>
      <c r="E141" s="8"/>
      <c r="F141" s="8"/>
      <c r="G141" s="9"/>
      <c r="H141" s="9"/>
      <c r="I141" s="9"/>
      <c r="J141" s="12"/>
      <c r="K141" s="8"/>
      <c r="L141" s="8"/>
      <c r="M141" s="8"/>
      <c r="N141" s="8"/>
    </row>
    <row r="142" spans="1:14">
      <c r="A142" s="9"/>
      <c r="B142" s="97" t="s">
        <v>412</v>
      </c>
      <c r="C142" s="12"/>
      <c r="D142" s="9"/>
      <c r="E142" s="8"/>
      <c r="F142" s="8"/>
      <c r="G142" s="9"/>
      <c r="H142" s="9"/>
      <c r="I142" s="9"/>
      <c r="J142" s="12"/>
      <c r="K142" s="8"/>
      <c r="L142" s="8"/>
      <c r="M142" s="8"/>
      <c r="N142" s="8"/>
    </row>
    <row r="143" spans="1:14">
      <c r="A143" s="9"/>
      <c r="B143" s="97" t="s">
        <v>413</v>
      </c>
      <c r="C143" s="12"/>
      <c r="D143" s="9"/>
      <c r="E143" s="8"/>
      <c r="F143" s="8"/>
      <c r="G143" s="9"/>
      <c r="H143" s="9"/>
      <c r="I143" s="9"/>
      <c r="J143" s="12"/>
      <c r="K143" s="8"/>
      <c r="L143" s="8"/>
      <c r="M143" s="8"/>
      <c r="N143" s="8"/>
    </row>
    <row r="144" spans="1:14">
      <c r="A144" s="9"/>
      <c r="B144" s="97" t="s">
        <v>414</v>
      </c>
      <c r="C144" s="12"/>
      <c r="D144" s="9"/>
      <c r="E144" s="8"/>
      <c r="F144" s="8"/>
      <c r="G144" s="9"/>
      <c r="H144" s="9"/>
      <c r="I144" s="9"/>
      <c r="J144" s="12"/>
      <c r="K144" s="8"/>
      <c r="L144" s="8"/>
      <c r="M144" s="8"/>
      <c r="N144" s="8"/>
    </row>
    <row r="145" spans="1:14">
      <c r="A145" s="9"/>
      <c r="B145" s="97" t="s">
        <v>245</v>
      </c>
      <c r="C145" s="12"/>
      <c r="D145" s="9"/>
      <c r="E145" s="8"/>
      <c r="F145" s="8"/>
      <c r="G145" s="9"/>
      <c r="H145" s="9"/>
      <c r="I145" s="9"/>
      <c r="J145" s="12"/>
      <c r="K145" s="8"/>
      <c r="L145" s="8"/>
      <c r="M145" s="8"/>
      <c r="N145" s="8"/>
    </row>
    <row r="146" spans="1:14">
      <c r="A146" s="9"/>
      <c r="B146" s="97"/>
      <c r="C146" s="12"/>
      <c r="D146" s="9"/>
      <c r="E146" s="8"/>
      <c r="F146" s="8"/>
      <c r="G146" s="9"/>
      <c r="H146" s="9"/>
      <c r="I146" s="9"/>
      <c r="J146" s="12"/>
      <c r="K146" s="8"/>
      <c r="L146" s="8"/>
      <c r="M146" s="8"/>
      <c r="N146" s="8"/>
    </row>
    <row r="147" spans="1:14">
      <c r="A147" s="9"/>
      <c r="B147" s="97"/>
      <c r="C147" s="12"/>
      <c r="D147" s="9"/>
      <c r="E147" s="8"/>
      <c r="F147" s="8"/>
      <c r="G147" s="9"/>
      <c r="H147" s="9"/>
      <c r="I147" s="9"/>
      <c r="J147" s="12"/>
      <c r="K147" s="8"/>
      <c r="L147" s="8"/>
      <c r="M147" s="8"/>
      <c r="N147" s="8"/>
    </row>
    <row r="148" spans="1:14">
      <c r="A148" s="3"/>
      <c r="B148" s="101"/>
      <c r="C148" s="13"/>
      <c r="D148" s="3"/>
      <c r="E148" s="2"/>
      <c r="F148" s="2"/>
      <c r="G148" s="3"/>
      <c r="H148" s="3"/>
      <c r="I148" s="3"/>
      <c r="J148" s="13"/>
      <c r="K148" s="2"/>
      <c r="L148" s="2"/>
      <c r="M148" s="2"/>
      <c r="N148" s="2"/>
    </row>
    <row r="149" spans="1:14">
      <c r="A149" s="9">
        <v>15</v>
      </c>
      <c r="B149" s="97" t="s">
        <v>246</v>
      </c>
      <c r="C149" s="12">
        <v>7374000</v>
      </c>
      <c r="D149" s="9" t="s">
        <v>223</v>
      </c>
      <c r="E149" s="8" t="s">
        <v>316</v>
      </c>
      <c r="F149" s="8" t="s">
        <v>317</v>
      </c>
      <c r="G149" s="27" t="s">
        <v>304</v>
      </c>
      <c r="H149" s="27"/>
      <c r="I149" s="9"/>
      <c r="J149" s="12">
        <v>7210000</v>
      </c>
      <c r="K149" s="9" t="s">
        <v>71</v>
      </c>
      <c r="L149" s="9" t="s">
        <v>69</v>
      </c>
      <c r="M149" s="9" t="s">
        <v>69</v>
      </c>
      <c r="N149" s="9" t="s">
        <v>265</v>
      </c>
    </row>
    <row r="150" spans="1:14">
      <c r="A150" s="9"/>
      <c r="B150" s="97" t="s">
        <v>250</v>
      </c>
      <c r="C150" s="12"/>
      <c r="D150" s="9" t="s">
        <v>268</v>
      </c>
      <c r="E150" s="8"/>
      <c r="F150" s="8"/>
      <c r="G150" s="9"/>
      <c r="H150" s="9"/>
      <c r="I150" s="9"/>
      <c r="J150" s="12"/>
      <c r="K150" s="8"/>
      <c r="L150" s="9"/>
      <c r="M150" s="9"/>
      <c r="N150" s="9" t="s">
        <v>266</v>
      </c>
    </row>
    <row r="151" spans="1:14">
      <c r="A151" s="9"/>
      <c r="B151" s="97" t="s">
        <v>251</v>
      </c>
      <c r="C151" s="12"/>
      <c r="D151" s="9"/>
      <c r="E151" s="8"/>
      <c r="F151" s="8"/>
      <c r="G151" s="9"/>
      <c r="H151" s="9"/>
      <c r="I151" s="9"/>
      <c r="J151" s="12"/>
      <c r="K151" s="8"/>
      <c r="L151" s="8"/>
      <c r="M151" s="8"/>
      <c r="N151" s="8"/>
    </row>
    <row r="152" spans="1:14">
      <c r="A152" s="9"/>
      <c r="B152" s="97" t="s">
        <v>247</v>
      </c>
      <c r="C152" s="12"/>
      <c r="D152" s="9"/>
      <c r="E152" s="8"/>
      <c r="F152" s="8"/>
      <c r="G152" s="9"/>
      <c r="H152" s="9"/>
      <c r="I152" s="9"/>
      <c r="J152" s="12"/>
      <c r="K152" s="8"/>
      <c r="L152" s="8"/>
      <c r="M152" s="8"/>
      <c r="N152" s="8"/>
    </row>
    <row r="153" spans="1:14">
      <c r="A153" s="9"/>
      <c r="B153" s="97" t="s">
        <v>248</v>
      </c>
      <c r="C153" s="12"/>
      <c r="D153" s="9"/>
      <c r="E153" s="8"/>
      <c r="F153" s="8"/>
      <c r="G153" s="9"/>
      <c r="H153" s="9"/>
      <c r="I153" s="9"/>
      <c r="J153" s="12"/>
      <c r="K153" s="8"/>
      <c r="L153" s="8"/>
      <c r="M153" s="8"/>
      <c r="N153" s="8"/>
    </row>
    <row r="154" spans="1:14">
      <c r="A154" s="9"/>
      <c r="B154" s="97" t="s">
        <v>249</v>
      </c>
      <c r="C154" s="12"/>
      <c r="D154" s="9"/>
      <c r="E154" s="8"/>
      <c r="F154" s="8"/>
      <c r="G154" s="9"/>
      <c r="H154" s="9"/>
      <c r="I154" s="9"/>
      <c r="J154" s="12"/>
      <c r="K154" s="8"/>
      <c r="L154" s="8"/>
      <c r="M154" s="8"/>
      <c r="N154" s="8"/>
    </row>
    <row r="155" spans="1:14">
      <c r="A155" s="9"/>
      <c r="B155" s="97"/>
      <c r="C155" s="12"/>
      <c r="D155" s="9"/>
      <c r="E155" s="8"/>
      <c r="F155" s="8"/>
      <c r="G155" s="9"/>
      <c r="H155" s="9"/>
      <c r="I155" s="9"/>
      <c r="J155" s="12"/>
      <c r="K155" s="8"/>
      <c r="L155" s="8"/>
      <c r="M155" s="8"/>
      <c r="N155" s="8"/>
    </row>
    <row r="156" spans="1:14">
      <c r="A156" s="9"/>
      <c r="B156" s="97"/>
      <c r="C156" s="12"/>
      <c r="D156" s="9"/>
      <c r="E156" s="8"/>
      <c r="F156" s="8"/>
      <c r="G156" s="9"/>
      <c r="H156" s="9"/>
      <c r="I156" s="9"/>
      <c r="J156" s="12"/>
      <c r="K156" s="8"/>
      <c r="L156" s="8"/>
      <c r="M156" s="8"/>
      <c r="N156" s="8"/>
    </row>
    <row r="157" spans="1:14">
      <c r="A157" s="3"/>
      <c r="B157" s="101"/>
      <c r="C157" s="13"/>
      <c r="D157" s="3"/>
      <c r="E157" s="2"/>
      <c r="F157" s="2"/>
      <c r="G157" s="3"/>
      <c r="H157" s="3"/>
      <c r="I157" s="3"/>
      <c r="J157" s="13"/>
      <c r="K157" s="2"/>
      <c r="L157" s="2"/>
      <c r="M157" s="2"/>
      <c r="N157" s="2"/>
    </row>
    <row r="158" spans="1:14">
      <c r="A158" s="9">
        <v>16</v>
      </c>
      <c r="B158" s="151" t="s">
        <v>122</v>
      </c>
      <c r="C158" s="12">
        <v>13941000</v>
      </c>
      <c r="D158" s="9" t="s">
        <v>223</v>
      </c>
      <c r="E158" s="8"/>
      <c r="F158" s="8"/>
      <c r="G158" s="9"/>
      <c r="H158" s="27" t="s">
        <v>304</v>
      </c>
      <c r="I158" s="27"/>
      <c r="J158" s="28" t="s">
        <v>69</v>
      </c>
      <c r="K158" s="9" t="s">
        <v>71</v>
      </c>
      <c r="L158" s="9" t="s">
        <v>69</v>
      </c>
      <c r="M158" s="9" t="s">
        <v>69</v>
      </c>
      <c r="N158" s="9" t="s">
        <v>265</v>
      </c>
    </row>
    <row r="159" spans="1:14">
      <c r="A159" s="9"/>
      <c r="B159" s="151" t="s">
        <v>270</v>
      </c>
      <c r="C159" s="12"/>
      <c r="D159" s="9" t="s">
        <v>268</v>
      </c>
      <c r="E159" s="8"/>
      <c r="F159" s="8"/>
      <c r="G159" s="9"/>
      <c r="H159" s="9"/>
      <c r="I159" s="9"/>
      <c r="J159" s="12"/>
      <c r="K159" s="8"/>
      <c r="L159" s="8"/>
      <c r="M159" s="8"/>
      <c r="N159" s="9" t="s">
        <v>266</v>
      </c>
    </row>
    <row r="160" spans="1:14">
      <c r="A160" s="9"/>
      <c r="B160" s="151" t="s">
        <v>271</v>
      </c>
      <c r="C160" s="12"/>
      <c r="D160" s="9"/>
      <c r="E160" s="8"/>
      <c r="F160" s="8"/>
      <c r="G160" s="9"/>
      <c r="H160" s="9"/>
      <c r="I160" s="9"/>
      <c r="J160" s="12"/>
      <c r="K160" s="8"/>
      <c r="L160" s="8"/>
      <c r="M160" s="8"/>
      <c r="N160" s="8"/>
    </row>
    <row r="161" spans="1:14">
      <c r="A161" s="9"/>
      <c r="B161" s="151" t="s">
        <v>272</v>
      </c>
      <c r="C161" s="12"/>
      <c r="D161" s="9"/>
      <c r="E161" s="8"/>
      <c r="F161" s="8"/>
      <c r="G161" s="9"/>
      <c r="H161" s="9"/>
      <c r="I161" s="9"/>
      <c r="J161" s="12"/>
      <c r="K161" s="8"/>
      <c r="L161" s="8"/>
      <c r="M161" s="8"/>
      <c r="N161" s="8"/>
    </row>
    <row r="162" spans="1:14">
      <c r="A162" s="9"/>
      <c r="B162" s="151" t="s">
        <v>252</v>
      </c>
      <c r="C162" s="12"/>
      <c r="D162" s="9"/>
      <c r="E162" s="8"/>
      <c r="F162" s="8"/>
      <c r="G162" s="9"/>
      <c r="H162" s="9"/>
      <c r="I162" s="9"/>
      <c r="J162" s="12"/>
      <c r="K162" s="8"/>
      <c r="L162" s="8"/>
      <c r="M162" s="8"/>
      <c r="N162" s="8"/>
    </row>
    <row r="163" spans="1:14">
      <c r="A163" s="9"/>
      <c r="B163" s="151" t="s">
        <v>253</v>
      </c>
      <c r="C163" s="12"/>
      <c r="D163" s="9"/>
      <c r="E163" s="8"/>
      <c r="F163" s="8"/>
      <c r="G163" s="9"/>
      <c r="H163" s="9"/>
      <c r="I163" s="9"/>
      <c r="J163" s="12"/>
      <c r="K163" s="8"/>
      <c r="L163" s="8"/>
      <c r="M163" s="8"/>
      <c r="N163" s="8"/>
    </row>
    <row r="164" spans="1:14">
      <c r="A164" s="9"/>
      <c r="B164" s="151" t="s">
        <v>273</v>
      </c>
      <c r="C164" s="12"/>
      <c r="D164" s="9"/>
      <c r="E164" s="8"/>
      <c r="F164" s="8"/>
      <c r="G164" s="9"/>
      <c r="H164" s="9"/>
      <c r="I164" s="9"/>
      <c r="J164" s="12"/>
      <c r="K164" s="8"/>
      <c r="L164" s="8"/>
      <c r="M164" s="8"/>
      <c r="N164" s="8"/>
    </row>
    <row r="165" spans="1:14">
      <c r="A165" s="9"/>
      <c r="B165" s="151" t="s">
        <v>269</v>
      </c>
      <c r="C165" s="12"/>
      <c r="D165" s="9"/>
      <c r="E165" s="8"/>
      <c r="F165" s="8"/>
      <c r="G165" s="9"/>
      <c r="H165" s="9"/>
      <c r="I165" s="9"/>
      <c r="J165" s="12"/>
      <c r="K165" s="8"/>
      <c r="L165" s="8"/>
      <c r="M165" s="8"/>
      <c r="N165" s="8"/>
    </row>
    <row r="166" spans="1:14">
      <c r="A166" s="9"/>
      <c r="B166" s="151"/>
      <c r="C166" s="12"/>
      <c r="D166" s="9"/>
      <c r="E166" s="8"/>
      <c r="F166" s="8"/>
      <c r="G166" s="9"/>
      <c r="H166" s="9"/>
      <c r="I166" s="9"/>
      <c r="J166" s="12"/>
      <c r="K166" s="8"/>
      <c r="L166" s="8"/>
      <c r="M166" s="8"/>
      <c r="N166" s="8"/>
    </row>
    <row r="167" spans="1:14">
      <c r="A167" s="9"/>
      <c r="B167" s="151"/>
      <c r="C167" s="12"/>
      <c r="D167" s="9"/>
      <c r="E167" s="8"/>
      <c r="F167" s="8"/>
      <c r="G167" s="9"/>
      <c r="H167" s="9"/>
      <c r="I167" s="9"/>
      <c r="J167" s="12"/>
      <c r="K167" s="8"/>
      <c r="L167" s="8"/>
      <c r="M167" s="8"/>
      <c r="N167" s="8"/>
    </row>
    <row r="168" spans="1:14">
      <c r="A168" s="3"/>
      <c r="B168" s="101"/>
      <c r="C168" s="13"/>
      <c r="D168" s="3"/>
      <c r="E168" s="2"/>
      <c r="F168" s="2"/>
      <c r="G168" s="3"/>
      <c r="H168" s="3"/>
      <c r="I168" s="3"/>
      <c r="J168" s="13"/>
      <c r="K168" s="2"/>
      <c r="L168" s="2"/>
      <c r="M168" s="2"/>
      <c r="N168" s="2"/>
    </row>
    <row r="169" spans="1:14">
      <c r="A169" s="9">
        <v>17</v>
      </c>
      <c r="B169" s="151" t="s">
        <v>122</v>
      </c>
      <c r="C169" s="12">
        <v>11320000</v>
      </c>
      <c r="D169" s="9" t="s">
        <v>223</v>
      </c>
      <c r="E169" s="8"/>
      <c r="F169" s="8"/>
      <c r="G169" s="9"/>
      <c r="H169" s="27" t="s">
        <v>304</v>
      </c>
      <c r="I169" s="27"/>
      <c r="J169" s="28" t="s">
        <v>69</v>
      </c>
      <c r="K169" s="9" t="s">
        <v>71</v>
      </c>
      <c r="L169" s="9" t="s">
        <v>69</v>
      </c>
      <c r="M169" s="9" t="s">
        <v>69</v>
      </c>
      <c r="N169" s="9" t="s">
        <v>265</v>
      </c>
    </row>
    <row r="170" spans="1:14">
      <c r="A170" s="9"/>
      <c r="B170" s="151" t="s">
        <v>270</v>
      </c>
      <c r="C170" s="12"/>
      <c r="D170" s="9" t="s">
        <v>268</v>
      </c>
      <c r="E170" s="8"/>
      <c r="F170" s="8"/>
      <c r="G170" s="9"/>
      <c r="H170" s="9"/>
      <c r="I170" s="9"/>
      <c r="J170" s="12"/>
      <c r="K170" s="8"/>
      <c r="L170" s="8"/>
      <c r="M170" s="8"/>
      <c r="N170" s="9" t="s">
        <v>266</v>
      </c>
    </row>
    <row r="171" spans="1:14">
      <c r="A171" s="9"/>
      <c r="B171" s="151" t="s">
        <v>274</v>
      </c>
      <c r="C171" s="12"/>
      <c r="D171" s="9"/>
      <c r="E171" s="8"/>
      <c r="F171" s="8"/>
      <c r="G171" s="9"/>
      <c r="H171" s="9"/>
      <c r="I171" s="9"/>
      <c r="J171" s="12"/>
      <c r="K171" s="8"/>
      <c r="L171" s="8"/>
      <c r="M171" s="8"/>
      <c r="N171" s="8"/>
    </row>
    <row r="172" spans="1:14">
      <c r="A172" s="9"/>
      <c r="B172" s="151" t="s">
        <v>275</v>
      </c>
      <c r="C172" s="12"/>
      <c r="D172" s="9"/>
      <c r="E172" s="8"/>
      <c r="F172" s="8"/>
      <c r="G172" s="9"/>
      <c r="H172" s="9"/>
      <c r="I172" s="9"/>
      <c r="J172" s="12"/>
      <c r="K172" s="8"/>
      <c r="L172" s="8"/>
      <c r="M172" s="8"/>
      <c r="N172" s="8"/>
    </row>
    <row r="173" spans="1:14">
      <c r="A173" s="9"/>
      <c r="B173" s="151" t="s">
        <v>276</v>
      </c>
      <c r="C173" s="12"/>
      <c r="D173" s="9"/>
      <c r="E173" s="8"/>
      <c r="F173" s="8"/>
      <c r="G173" s="9"/>
      <c r="H173" s="9"/>
      <c r="I173" s="9"/>
      <c r="J173" s="12"/>
      <c r="K173" s="8"/>
      <c r="L173" s="8"/>
      <c r="M173" s="8"/>
      <c r="N173" s="8"/>
    </row>
    <row r="174" spans="1:14">
      <c r="A174" s="9"/>
      <c r="B174" s="97" t="s">
        <v>277</v>
      </c>
      <c r="C174" s="12"/>
      <c r="D174" s="9"/>
      <c r="E174" s="8"/>
      <c r="F174" s="8"/>
      <c r="G174" s="9"/>
      <c r="H174" s="9"/>
      <c r="I174" s="9"/>
      <c r="J174" s="12"/>
      <c r="K174" s="8"/>
      <c r="L174" s="8"/>
      <c r="M174" s="8"/>
      <c r="N174" s="8"/>
    </row>
    <row r="175" spans="1:14">
      <c r="A175" s="9"/>
      <c r="B175" s="97" t="s">
        <v>278</v>
      </c>
      <c r="C175" s="12"/>
      <c r="D175" s="9"/>
      <c r="E175" s="8"/>
      <c r="F175" s="8"/>
      <c r="G175" s="9"/>
      <c r="H175" s="9"/>
      <c r="I175" s="9"/>
      <c r="J175" s="12"/>
      <c r="K175" s="8"/>
      <c r="L175" s="8"/>
      <c r="M175" s="8"/>
      <c r="N175" s="8"/>
    </row>
    <row r="176" spans="1:14">
      <c r="A176" s="9"/>
      <c r="B176" s="97" t="s">
        <v>245</v>
      </c>
      <c r="C176" s="12"/>
      <c r="D176" s="9"/>
      <c r="E176" s="8"/>
      <c r="F176" s="8"/>
      <c r="G176" s="9"/>
      <c r="H176" s="9"/>
      <c r="I176" s="9"/>
      <c r="J176" s="12"/>
      <c r="K176" s="8"/>
      <c r="L176" s="8"/>
      <c r="M176" s="8"/>
      <c r="N176" s="8"/>
    </row>
    <row r="177" spans="1:14">
      <c r="A177" s="9"/>
      <c r="B177" s="97"/>
      <c r="C177" s="12"/>
      <c r="D177" s="9"/>
      <c r="E177" s="8"/>
      <c r="F177" s="8"/>
      <c r="G177" s="9"/>
      <c r="H177" s="9"/>
      <c r="I177" s="9"/>
      <c r="J177" s="12"/>
      <c r="K177" s="8"/>
      <c r="L177" s="8"/>
      <c r="M177" s="8"/>
      <c r="N177" s="8"/>
    </row>
    <row r="178" spans="1:14">
      <c r="A178" s="9"/>
      <c r="B178" s="97"/>
      <c r="C178" s="12"/>
      <c r="D178" s="9"/>
      <c r="E178" s="8"/>
      <c r="F178" s="8"/>
      <c r="G178" s="9"/>
      <c r="H178" s="9"/>
      <c r="I178" s="9"/>
      <c r="J178" s="12"/>
      <c r="K178" s="8"/>
      <c r="L178" s="8"/>
      <c r="M178" s="8"/>
      <c r="N178" s="8"/>
    </row>
    <row r="179" spans="1:14">
      <c r="A179" s="3"/>
      <c r="B179" s="152"/>
      <c r="C179" s="13"/>
      <c r="D179" s="3"/>
      <c r="E179" s="2"/>
      <c r="F179" s="2"/>
      <c r="G179" s="3"/>
      <c r="H179" s="3"/>
      <c r="I179" s="3"/>
      <c r="J179" s="13"/>
      <c r="K179" s="2"/>
      <c r="L179" s="2"/>
      <c r="M179" s="2"/>
      <c r="N179" s="2"/>
    </row>
    <row r="180" spans="1:14">
      <c r="A180" s="9">
        <v>18</v>
      </c>
      <c r="B180" s="151" t="s">
        <v>279</v>
      </c>
      <c r="C180" s="12">
        <v>4982000</v>
      </c>
      <c r="D180" s="9" t="s">
        <v>223</v>
      </c>
      <c r="E180" s="8" t="s">
        <v>318</v>
      </c>
      <c r="F180" s="8" t="s">
        <v>319</v>
      </c>
      <c r="G180" s="9"/>
      <c r="H180" s="27" t="s">
        <v>304</v>
      </c>
      <c r="I180" s="9"/>
      <c r="J180" s="28" t="s">
        <v>69</v>
      </c>
      <c r="K180" s="9" t="s">
        <v>71</v>
      </c>
      <c r="L180" s="9" t="s">
        <v>69</v>
      </c>
      <c r="M180" s="9" t="s">
        <v>69</v>
      </c>
      <c r="N180" s="9" t="s">
        <v>265</v>
      </c>
    </row>
    <row r="181" spans="1:14">
      <c r="A181" s="9"/>
      <c r="B181" s="151" t="s">
        <v>280</v>
      </c>
      <c r="C181" s="12"/>
      <c r="D181" s="9" t="s">
        <v>268</v>
      </c>
      <c r="E181" s="8"/>
      <c r="F181" s="8"/>
      <c r="G181" s="9"/>
      <c r="H181" s="9"/>
      <c r="I181" s="9"/>
      <c r="J181" s="12"/>
      <c r="K181" s="8"/>
      <c r="L181" s="8"/>
      <c r="M181" s="8"/>
      <c r="N181" s="9" t="s">
        <v>266</v>
      </c>
    </row>
    <row r="182" spans="1:14">
      <c r="A182" s="9"/>
      <c r="B182" s="151" t="s">
        <v>281</v>
      </c>
      <c r="C182" s="12"/>
      <c r="D182" s="9"/>
      <c r="E182" s="8"/>
      <c r="F182" s="8"/>
      <c r="G182" s="9"/>
      <c r="H182" s="9"/>
      <c r="I182" s="9"/>
      <c r="J182" s="12"/>
      <c r="K182" s="8"/>
      <c r="L182" s="8"/>
      <c r="M182" s="8"/>
      <c r="N182" s="8"/>
    </row>
    <row r="183" spans="1:14">
      <c r="A183" s="9"/>
      <c r="B183" s="151" t="s">
        <v>282</v>
      </c>
      <c r="C183" s="12"/>
      <c r="D183" s="9"/>
      <c r="E183" s="8"/>
      <c r="F183" s="8"/>
      <c r="G183" s="9"/>
      <c r="H183" s="9"/>
      <c r="I183" s="9"/>
      <c r="J183" s="12"/>
      <c r="K183" s="8"/>
      <c r="L183" s="8"/>
      <c r="M183" s="8"/>
      <c r="N183" s="8"/>
    </row>
    <row r="184" spans="1:14">
      <c r="A184" s="9"/>
      <c r="B184" s="151" t="s">
        <v>255</v>
      </c>
      <c r="C184" s="12"/>
      <c r="D184" s="9"/>
      <c r="E184" s="8"/>
      <c r="F184" s="8"/>
      <c r="G184" s="9"/>
      <c r="H184" s="9"/>
      <c r="I184" s="9"/>
      <c r="J184" s="12"/>
      <c r="K184" s="8"/>
      <c r="L184" s="8"/>
      <c r="M184" s="8"/>
      <c r="N184" s="8"/>
    </row>
    <row r="185" spans="1:14">
      <c r="A185" s="9"/>
      <c r="B185" s="151" t="s">
        <v>128</v>
      </c>
      <c r="C185" s="12"/>
      <c r="D185" s="9"/>
      <c r="E185" s="8"/>
      <c r="F185" s="8"/>
      <c r="G185" s="9"/>
      <c r="H185" s="9"/>
      <c r="I185" s="9"/>
      <c r="J185" s="12"/>
      <c r="K185" s="8"/>
      <c r="L185" s="8"/>
      <c r="M185" s="8"/>
      <c r="N185" s="8"/>
    </row>
    <row r="186" spans="1:14">
      <c r="A186" s="9"/>
      <c r="B186" s="151" t="s">
        <v>256</v>
      </c>
      <c r="C186" s="12"/>
      <c r="D186" s="9"/>
      <c r="E186" s="8"/>
      <c r="F186" s="8"/>
      <c r="G186" s="9"/>
      <c r="H186" s="9"/>
      <c r="I186" s="9"/>
      <c r="J186" s="12"/>
      <c r="K186" s="8"/>
      <c r="L186" s="8"/>
      <c r="M186" s="8"/>
      <c r="N186" s="8"/>
    </row>
    <row r="187" spans="1:14">
      <c r="A187" s="9"/>
      <c r="B187" s="151" t="s">
        <v>136</v>
      </c>
      <c r="C187" s="12"/>
      <c r="D187" s="9"/>
      <c r="E187" s="8"/>
      <c r="F187" s="8"/>
      <c r="G187" s="9"/>
      <c r="H187" s="9"/>
      <c r="I187" s="9"/>
      <c r="J187" s="12"/>
      <c r="K187" s="8"/>
      <c r="L187" s="8"/>
      <c r="M187" s="8"/>
      <c r="N187" s="8"/>
    </row>
    <row r="188" spans="1:14">
      <c r="A188" s="9"/>
      <c r="B188" s="151" t="s">
        <v>245</v>
      </c>
      <c r="C188" s="12"/>
      <c r="D188" s="9"/>
      <c r="E188" s="8"/>
      <c r="F188" s="8"/>
      <c r="G188" s="9"/>
      <c r="H188" s="9"/>
      <c r="I188" s="9"/>
      <c r="J188" s="12"/>
      <c r="K188" s="8"/>
      <c r="L188" s="8"/>
      <c r="M188" s="8"/>
      <c r="N188" s="8"/>
    </row>
    <row r="189" spans="1:14">
      <c r="A189" s="9"/>
      <c r="B189" s="151"/>
      <c r="C189" s="12"/>
      <c r="D189" s="9"/>
      <c r="E189" s="8"/>
      <c r="F189" s="8"/>
      <c r="G189" s="9"/>
      <c r="H189" s="9"/>
      <c r="I189" s="9"/>
      <c r="J189" s="12"/>
      <c r="K189" s="8"/>
      <c r="L189" s="8"/>
      <c r="M189" s="8"/>
      <c r="N189" s="8"/>
    </row>
    <row r="190" spans="1:14">
      <c r="A190" s="3"/>
      <c r="B190" s="132"/>
      <c r="C190" s="13"/>
      <c r="D190" s="3"/>
      <c r="E190" s="2"/>
      <c r="F190" s="2"/>
      <c r="G190" s="3"/>
      <c r="H190" s="3"/>
      <c r="I190" s="3"/>
      <c r="J190" s="13"/>
      <c r="K190" s="2"/>
      <c r="L190" s="2"/>
      <c r="M190" s="2"/>
      <c r="N190" s="2"/>
    </row>
    <row r="191" spans="1:14">
      <c r="A191" s="9">
        <v>19</v>
      </c>
      <c r="B191" s="151" t="s">
        <v>122</v>
      </c>
      <c r="C191" s="12">
        <v>13887000</v>
      </c>
      <c r="D191" s="9" t="s">
        <v>223</v>
      </c>
      <c r="E191" s="8" t="s">
        <v>432</v>
      </c>
      <c r="F191" s="8" t="s">
        <v>433</v>
      </c>
      <c r="G191" s="27" t="s">
        <v>304</v>
      </c>
      <c r="H191" s="9"/>
      <c r="I191" s="27"/>
      <c r="J191" s="12">
        <v>12060000</v>
      </c>
      <c r="K191" s="9" t="s">
        <v>71</v>
      </c>
      <c r="L191" s="9" t="s">
        <v>69</v>
      </c>
      <c r="M191" s="9" t="s">
        <v>69</v>
      </c>
      <c r="N191" s="9" t="s">
        <v>265</v>
      </c>
    </row>
    <row r="192" spans="1:14">
      <c r="A192" s="9"/>
      <c r="B192" s="151" t="s">
        <v>270</v>
      </c>
      <c r="C192" s="12"/>
      <c r="D192" s="9" t="s">
        <v>268</v>
      </c>
      <c r="E192" s="8"/>
      <c r="F192" s="8"/>
      <c r="G192" s="9"/>
      <c r="H192" s="9"/>
      <c r="I192" s="9"/>
      <c r="J192" s="12"/>
      <c r="K192" s="8"/>
      <c r="L192" s="8"/>
      <c r="M192" s="8"/>
      <c r="N192" s="9" t="s">
        <v>266</v>
      </c>
    </row>
    <row r="193" spans="1:14">
      <c r="A193" s="9"/>
      <c r="B193" s="151" t="s">
        <v>283</v>
      </c>
      <c r="C193" s="12"/>
      <c r="D193" s="9"/>
      <c r="E193" s="8"/>
      <c r="F193" s="8"/>
      <c r="G193" s="9"/>
      <c r="H193" s="9"/>
      <c r="I193" s="9"/>
      <c r="J193" s="12"/>
      <c r="K193" s="8"/>
      <c r="L193" s="8"/>
      <c r="M193" s="8"/>
      <c r="N193" s="8"/>
    </row>
    <row r="194" spans="1:14">
      <c r="A194" s="9"/>
      <c r="B194" s="151" t="s">
        <v>284</v>
      </c>
      <c r="C194" s="12"/>
      <c r="D194" s="9"/>
      <c r="E194" s="8"/>
      <c r="F194" s="8"/>
      <c r="G194" s="9"/>
      <c r="H194" s="9"/>
      <c r="I194" s="9"/>
      <c r="J194" s="12"/>
      <c r="K194" s="8"/>
      <c r="L194" s="8"/>
      <c r="M194" s="8"/>
      <c r="N194" s="8"/>
    </row>
    <row r="195" spans="1:14">
      <c r="A195" s="9"/>
      <c r="B195" s="151" t="s">
        <v>257</v>
      </c>
      <c r="C195" s="12"/>
      <c r="D195" s="9"/>
      <c r="E195" s="8"/>
      <c r="F195" s="8"/>
      <c r="G195" s="9"/>
      <c r="H195" s="9"/>
      <c r="I195" s="9"/>
      <c r="J195" s="12"/>
      <c r="K195" s="8"/>
      <c r="L195" s="8"/>
      <c r="M195" s="8"/>
      <c r="N195" s="8"/>
    </row>
    <row r="196" spans="1:14">
      <c r="A196" s="9"/>
      <c r="B196" s="151" t="s">
        <v>258</v>
      </c>
      <c r="C196" s="12"/>
      <c r="D196" s="9"/>
      <c r="E196" s="8"/>
      <c r="F196" s="8"/>
      <c r="G196" s="9"/>
      <c r="H196" s="9"/>
      <c r="I196" s="9"/>
      <c r="J196" s="12"/>
      <c r="K196" s="8"/>
      <c r="L196" s="8"/>
      <c r="M196" s="8"/>
      <c r="N196" s="8"/>
    </row>
    <row r="197" spans="1:14">
      <c r="A197" s="9"/>
      <c r="B197" s="151" t="s">
        <v>259</v>
      </c>
      <c r="C197" s="12"/>
      <c r="D197" s="9"/>
      <c r="E197" s="8"/>
      <c r="F197" s="8"/>
      <c r="G197" s="9"/>
      <c r="H197" s="9"/>
      <c r="I197" s="9"/>
      <c r="J197" s="12"/>
      <c r="K197" s="8"/>
      <c r="L197" s="8"/>
      <c r="M197" s="8"/>
      <c r="N197" s="8"/>
    </row>
    <row r="198" spans="1:14">
      <c r="A198" s="9"/>
      <c r="B198" s="151" t="s">
        <v>245</v>
      </c>
      <c r="C198" s="12"/>
      <c r="D198" s="9"/>
      <c r="E198" s="8"/>
      <c r="F198" s="8"/>
      <c r="G198" s="9"/>
      <c r="H198" s="9"/>
      <c r="I198" s="9"/>
      <c r="J198" s="12"/>
      <c r="K198" s="8"/>
      <c r="L198" s="8"/>
      <c r="M198" s="8"/>
      <c r="N198" s="8"/>
    </row>
    <row r="199" spans="1:14">
      <c r="A199" s="9"/>
      <c r="B199" s="151"/>
      <c r="C199" s="12"/>
      <c r="D199" s="9"/>
      <c r="E199" s="8"/>
      <c r="F199" s="8"/>
      <c r="G199" s="9"/>
      <c r="H199" s="9"/>
      <c r="I199" s="9"/>
      <c r="J199" s="12"/>
      <c r="K199" s="8"/>
      <c r="L199" s="8"/>
      <c r="M199" s="8"/>
      <c r="N199" s="8"/>
    </row>
    <row r="200" spans="1:14">
      <c r="A200" s="9"/>
      <c r="B200" s="151"/>
      <c r="C200" s="12"/>
      <c r="D200" s="9"/>
      <c r="E200" s="8"/>
      <c r="F200" s="8"/>
      <c r="G200" s="9"/>
      <c r="H200" s="9"/>
      <c r="I200" s="9"/>
      <c r="J200" s="12"/>
      <c r="K200" s="8"/>
      <c r="L200" s="8"/>
      <c r="M200" s="8"/>
      <c r="N200" s="8"/>
    </row>
    <row r="201" spans="1:14">
      <c r="A201" s="3"/>
      <c r="B201" s="152"/>
      <c r="C201" s="13"/>
      <c r="D201" s="3"/>
      <c r="E201" s="2"/>
      <c r="F201" s="2"/>
      <c r="G201" s="3"/>
      <c r="H201" s="3"/>
      <c r="I201" s="3"/>
      <c r="J201" s="13"/>
      <c r="K201" s="2"/>
      <c r="L201" s="2"/>
      <c r="M201" s="2"/>
      <c r="N201" s="2"/>
    </row>
    <row r="202" spans="1:14">
      <c r="A202" s="9">
        <v>20</v>
      </c>
      <c r="B202" s="151" t="s">
        <v>246</v>
      </c>
      <c r="C202" s="12">
        <v>6109000</v>
      </c>
      <c r="D202" s="9" t="s">
        <v>223</v>
      </c>
      <c r="E202" s="8" t="s">
        <v>305</v>
      </c>
      <c r="F202" s="8" t="s">
        <v>306</v>
      </c>
      <c r="G202" s="9"/>
      <c r="H202" s="27" t="s">
        <v>304</v>
      </c>
      <c r="I202" s="9"/>
      <c r="J202" s="28" t="s">
        <v>69</v>
      </c>
      <c r="K202" s="9" t="s">
        <v>71</v>
      </c>
      <c r="L202" s="9" t="s">
        <v>69</v>
      </c>
      <c r="M202" s="9" t="s">
        <v>69</v>
      </c>
      <c r="N202" s="9" t="s">
        <v>265</v>
      </c>
    </row>
    <row r="203" spans="1:14">
      <c r="A203" s="9"/>
      <c r="B203" s="151" t="s">
        <v>260</v>
      </c>
      <c r="C203" s="12"/>
      <c r="D203" s="9" t="s">
        <v>268</v>
      </c>
      <c r="E203" s="8"/>
      <c r="F203" s="8"/>
      <c r="G203" s="9"/>
      <c r="H203" s="9"/>
      <c r="I203" s="9"/>
      <c r="J203" s="12"/>
      <c r="K203" s="8"/>
      <c r="L203" s="8"/>
      <c r="M203" s="8"/>
      <c r="N203" s="9" t="s">
        <v>266</v>
      </c>
    </row>
    <row r="204" spans="1:14">
      <c r="A204" s="9"/>
      <c r="B204" s="151" t="s">
        <v>261</v>
      </c>
      <c r="C204" s="12"/>
      <c r="D204" s="9"/>
      <c r="E204" s="8"/>
      <c r="F204" s="8"/>
      <c r="G204" s="9"/>
      <c r="H204" s="9"/>
      <c r="I204" s="9"/>
      <c r="J204" s="12"/>
      <c r="K204" s="8"/>
      <c r="L204" s="8"/>
      <c r="M204" s="8"/>
      <c r="N204" s="8"/>
    </row>
    <row r="205" spans="1:14">
      <c r="A205" s="9"/>
      <c r="B205" s="151" t="s">
        <v>248</v>
      </c>
      <c r="C205" s="12"/>
      <c r="D205" s="9"/>
      <c r="E205" s="8"/>
      <c r="F205" s="8"/>
      <c r="G205" s="9"/>
      <c r="H205" s="9"/>
      <c r="I205" s="9"/>
      <c r="J205" s="12"/>
      <c r="K205" s="8"/>
      <c r="L205" s="8"/>
      <c r="M205" s="8"/>
      <c r="N205" s="8"/>
    </row>
    <row r="206" spans="1:14">
      <c r="A206" s="9"/>
      <c r="B206" s="151" t="s">
        <v>262</v>
      </c>
      <c r="C206" s="12"/>
      <c r="D206" s="9"/>
      <c r="E206" s="8"/>
      <c r="F206" s="8"/>
      <c r="G206" s="9"/>
      <c r="H206" s="9"/>
      <c r="I206" s="9"/>
      <c r="J206" s="12"/>
      <c r="K206" s="8"/>
      <c r="L206" s="8"/>
      <c r="M206" s="8"/>
      <c r="N206" s="8"/>
    </row>
    <row r="207" spans="1:14">
      <c r="A207" s="9"/>
      <c r="B207" s="151" t="s">
        <v>245</v>
      </c>
      <c r="C207" s="12"/>
      <c r="D207" s="9"/>
      <c r="E207" s="8"/>
      <c r="F207" s="8"/>
      <c r="G207" s="9"/>
      <c r="H207" s="9"/>
      <c r="I207" s="9"/>
      <c r="J207" s="12"/>
      <c r="K207" s="8"/>
      <c r="L207" s="8"/>
      <c r="M207" s="8"/>
      <c r="N207" s="8"/>
    </row>
    <row r="208" spans="1:14">
      <c r="A208" s="3"/>
      <c r="B208" s="152"/>
      <c r="C208" s="13"/>
      <c r="D208" s="3"/>
      <c r="E208" s="2"/>
      <c r="F208" s="2"/>
      <c r="G208" s="3"/>
      <c r="H208" s="3"/>
      <c r="I208" s="3"/>
      <c r="J208" s="13"/>
      <c r="K208" s="2"/>
      <c r="L208" s="2"/>
      <c r="M208" s="2"/>
      <c r="N208" s="2"/>
    </row>
    <row r="209" spans="1:14">
      <c r="A209" s="9">
        <v>21</v>
      </c>
      <c r="B209" s="151" t="s">
        <v>285</v>
      </c>
      <c r="C209" s="12">
        <v>5102000</v>
      </c>
      <c r="D209" s="9" t="s">
        <v>223</v>
      </c>
      <c r="E209" s="8" t="s">
        <v>307</v>
      </c>
      <c r="F209" s="8" t="s">
        <v>308</v>
      </c>
      <c r="G209" s="27" t="s">
        <v>304</v>
      </c>
      <c r="H209" s="27"/>
      <c r="I209" s="9"/>
      <c r="J209" s="12">
        <v>4683000</v>
      </c>
      <c r="K209" s="9" t="s">
        <v>71</v>
      </c>
      <c r="L209" s="9" t="s">
        <v>69</v>
      </c>
      <c r="M209" s="9" t="s">
        <v>69</v>
      </c>
      <c r="N209" s="9" t="s">
        <v>265</v>
      </c>
    </row>
    <row r="210" spans="1:14">
      <c r="A210" s="9"/>
      <c r="B210" s="151" t="s">
        <v>286</v>
      </c>
      <c r="C210" s="12"/>
      <c r="D210" s="9" t="s">
        <v>268</v>
      </c>
      <c r="E210" s="8"/>
      <c r="F210" s="8"/>
      <c r="G210" s="9"/>
      <c r="H210" s="9"/>
      <c r="I210" s="9"/>
      <c r="J210" s="12"/>
      <c r="K210" s="8"/>
      <c r="L210" s="8"/>
      <c r="M210" s="8"/>
      <c r="N210" s="9" t="s">
        <v>266</v>
      </c>
    </row>
    <row r="211" spans="1:14">
      <c r="A211" s="9"/>
      <c r="B211" s="151" t="s">
        <v>287</v>
      </c>
      <c r="C211" s="12"/>
      <c r="D211" s="9"/>
      <c r="E211" s="8"/>
      <c r="F211" s="8"/>
      <c r="G211" s="9"/>
      <c r="H211" s="9"/>
      <c r="I211" s="9"/>
      <c r="J211" s="12"/>
      <c r="K211" s="8"/>
      <c r="L211" s="8"/>
      <c r="M211" s="8"/>
      <c r="N211" s="8"/>
    </row>
    <row r="212" spans="1:14">
      <c r="A212" s="9"/>
      <c r="B212" s="151" t="s">
        <v>288</v>
      </c>
      <c r="C212" s="12"/>
      <c r="D212" s="9"/>
      <c r="E212" s="8"/>
      <c r="F212" s="8"/>
      <c r="G212" s="9"/>
      <c r="H212" s="9"/>
      <c r="I212" s="9"/>
      <c r="J212" s="12"/>
      <c r="K212" s="8"/>
      <c r="L212" s="8"/>
      <c r="M212" s="8"/>
      <c r="N212" s="8"/>
    </row>
    <row r="213" spans="1:14">
      <c r="A213" s="9"/>
      <c r="B213" s="151" t="s">
        <v>248</v>
      </c>
      <c r="C213" s="12"/>
      <c r="D213" s="9"/>
      <c r="E213" s="8"/>
      <c r="F213" s="8"/>
      <c r="G213" s="9"/>
      <c r="H213" s="9"/>
      <c r="I213" s="9"/>
      <c r="J213" s="12"/>
      <c r="K213" s="8"/>
      <c r="L213" s="8"/>
      <c r="M213" s="8"/>
      <c r="N213" s="8"/>
    </row>
    <row r="214" spans="1:14">
      <c r="A214" s="9"/>
      <c r="B214" s="151" t="s">
        <v>263</v>
      </c>
      <c r="C214" s="12"/>
      <c r="D214" s="9"/>
      <c r="E214" s="8"/>
      <c r="F214" s="8"/>
      <c r="G214" s="9"/>
      <c r="H214" s="9"/>
      <c r="I214" s="9"/>
      <c r="J214" s="12"/>
      <c r="K214" s="8"/>
      <c r="L214" s="8"/>
      <c r="M214" s="8"/>
      <c r="N214" s="8"/>
    </row>
    <row r="215" spans="1:14">
      <c r="A215" s="9"/>
      <c r="B215" s="151" t="s">
        <v>245</v>
      </c>
      <c r="C215" s="12"/>
      <c r="D215" s="9"/>
      <c r="E215" s="8"/>
      <c r="F215" s="8"/>
      <c r="G215" s="9"/>
      <c r="H215" s="9"/>
      <c r="I215" s="9"/>
      <c r="J215" s="12"/>
      <c r="K215" s="8"/>
      <c r="L215" s="8"/>
      <c r="M215" s="8"/>
      <c r="N215" s="8"/>
    </row>
    <row r="216" spans="1:14">
      <c r="A216" s="3"/>
      <c r="B216" s="152"/>
      <c r="C216" s="13"/>
      <c r="D216" s="3"/>
      <c r="E216" s="2"/>
      <c r="F216" s="2"/>
      <c r="G216" s="3"/>
      <c r="H216" s="3"/>
      <c r="I216" s="3"/>
      <c r="J216" s="13"/>
      <c r="K216" s="2"/>
      <c r="L216" s="2"/>
      <c r="M216" s="2"/>
      <c r="N216" s="2"/>
    </row>
    <row r="217" spans="1:14">
      <c r="A217" s="9">
        <v>22</v>
      </c>
      <c r="B217" s="151" t="s">
        <v>285</v>
      </c>
      <c r="C217" s="12">
        <v>6018000</v>
      </c>
      <c r="D217" s="9" t="s">
        <v>223</v>
      </c>
      <c r="E217" s="8"/>
      <c r="F217" s="8"/>
      <c r="G217" s="9"/>
      <c r="H217" s="9"/>
      <c r="I217" s="27" t="s">
        <v>304</v>
      </c>
      <c r="J217" s="28" t="s">
        <v>69</v>
      </c>
      <c r="K217" s="9" t="s">
        <v>71</v>
      </c>
      <c r="L217" s="9" t="s">
        <v>69</v>
      </c>
      <c r="M217" s="9" t="s">
        <v>69</v>
      </c>
      <c r="N217" s="9" t="s">
        <v>265</v>
      </c>
    </row>
    <row r="218" spans="1:14">
      <c r="A218" s="9"/>
      <c r="B218" s="151" t="s">
        <v>289</v>
      </c>
      <c r="C218" s="12"/>
      <c r="D218" s="9" t="s">
        <v>226</v>
      </c>
      <c r="E218" s="8"/>
      <c r="F218" s="8"/>
      <c r="G218" s="9"/>
      <c r="H218" s="9"/>
      <c r="I218" s="9"/>
      <c r="J218" s="12"/>
      <c r="K218" s="8"/>
      <c r="L218" s="8"/>
      <c r="M218" s="8"/>
      <c r="N218" s="9" t="s">
        <v>266</v>
      </c>
    </row>
    <row r="219" spans="1:14">
      <c r="A219" s="9"/>
      <c r="B219" s="151" t="s">
        <v>290</v>
      </c>
      <c r="C219" s="12"/>
      <c r="D219" s="9"/>
      <c r="E219" s="8"/>
      <c r="F219" s="8"/>
      <c r="G219" s="9"/>
      <c r="H219" s="9"/>
      <c r="I219" s="9"/>
      <c r="J219" s="12"/>
      <c r="K219" s="8"/>
      <c r="L219" s="8"/>
      <c r="M219" s="8"/>
      <c r="N219" s="8"/>
    </row>
    <row r="220" spans="1:14">
      <c r="A220" s="9"/>
      <c r="B220" s="151" t="s">
        <v>261</v>
      </c>
      <c r="C220" s="12"/>
      <c r="D220" s="9"/>
      <c r="E220" s="8"/>
      <c r="F220" s="8"/>
      <c r="G220" s="9"/>
      <c r="H220" s="9"/>
      <c r="I220" s="9"/>
      <c r="J220" s="12"/>
      <c r="K220" s="8"/>
      <c r="L220" s="8"/>
      <c r="M220" s="8"/>
      <c r="N220" s="8"/>
    </row>
    <row r="221" spans="1:14">
      <c r="A221" s="9"/>
      <c r="B221" s="151" t="s">
        <v>248</v>
      </c>
      <c r="C221" s="12"/>
      <c r="D221" s="9"/>
      <c r="E221" s="8"/>
      <c r="F221" s="8"/>
      <c r="G221" s="9"/>
      <c r="H221" s="9"/>
      <c r="I221" s="9"/>
      <c r="J221" s="12"/>
      <c r="K221" s="8"/>
      <c r="L221" s="8"/>
      <c r="M221" s="8"/>
      <c r="N221" s="8"/>
    </row>
    <row r="222" spans="1:14">
      <c r="A222" s="9"/>
      <c r="B222" s="151" t="s">
        <v>291</v>
      </c>
      <c r="C222" s="12"/>
      <c r="D222" s="9"/>
      <c r="E222" s="8"/>
      <c r="F222" s="8"/>
      <c r="G222" s="9"/>
      <c r="H222" s="9"/>
      <c r="I222" s="9"/>
      <c r="J222" s="12"/>
      <c r="K222" s="8"/>
      <c r="L222" s="8"/>
      <c r="M222" s="8"/>
      <c r="N222" s="8"/>
    </row>
    <row r="223" spans="1:14">
      <c r="A223" s="3"/>
      <c r="B223" s="152"/>
      <c r="C223" s="13"/>
      <c r="D223" s="3"/>
      <c r="E223" s="2"/>
      <c r="F223" s="2"/>
      <c r="G223" s="3"/>
      <c r="H223" s="3"/>
      <c r="I223" s="3"/>
      <c r="J223" s="13"/>
      <c r="K223" s="2"/>
      <c r="L223" s="2"/>
      <c r="M223" s="2"/>
      <c r="N223" s="2"/>
    </row>
    <row r="224" spans="1:14">
      <c r="A224" s="9">
        <v>23</v>
      </c>
      <c r="B224" s="151" t="s">
        <v>246</v>
      </c>
      <c r="C224" s="12">
        <v>5188000</v>
      </c>
      <c r="D224" s="9" t="s">
        <v>223</v>
      </c>
      <c r="E224" s="8" t="s">
        <v>434</v>
      </c>
      <c r="F224" s="8" t="s">
        <v>435</v>
      </c>
      <c r="G224" s="9"/>
      <c r="H224" s="27" t="s">
        <v>304</v>
      </c>
      <c r="I224" s="27"/>
      <c r="J224" s="28" t="s">
        <v>69</v>
      </c>
      <c r="K224" s="9" t="s">
        <v>71</v>
      </c>
      <c r="L224" s="9" t="s">
        <v>69</v>
      </c>
      <c r="M224" s="9" t="s">
        <v>69</v>
      </c>
      <c r="N224" s="9" t="s">
        <v>265</v>
      </c>
    </row>
    <row r="225" spans="1:14">
      <c r="A225" s="9"/>
      <c r="B225" s="151" t="s">
        <v>292</v>
      </c>
      <c r="C225" s="12"/>
      <c r="D225" s="9" t="s">
        <v>268</v>
      </c>
      <c r="E225" s="8"/>
      <c r="F225" s="8"/>
      <c r="G225" s="9"/>
      <c r="H225" s="9"/>
      <c r="I225" s="9"/>
      <c r="J225" s="12"/>
      <c r="K225" s="8"/>
      <c r="L225" s="8"/>
      <c r="M225" s="8"/>
      <c r="N225" s="9" t="s">
        <v>266</v>
      </c>
    </row>
    <row r="226" spans="1:14">
      <c r="A226" s="9"/>
      <c r="B226" s="151" t="s">
        <v>293</v>
      </c>
      <c r="C226" s="12"/>
      <c r="D226" s="9"/>
      <c r="E226" s="8"/>
      <c r="F226" s="8"/>
      <c r="G226" s="9"/>
      <c r="H226" s="9"/>
      <c r="I226" s="9"/>
      <c r="J226" s="12"/>
      <c r="K226" s="8"/>
      <c r="L226" s="8"/>
      <c r="M226" s="8"/>
      <c r="N226" s="8"/>
    </row>
    <row r="227" spans="1:14">
      <c r="A227" s="9"/>
      <c r="B227" s="151" t="s">
        <v>16</v>
      </c>
      <c r="C227" s="12"/>
      <c r="D227" s="9"/>
      <c r="E227" s="8"/>
      <c r="F227" s="8"/>
      <c r="G227" s="9"/>
      <c r="H227" s="9"/>
      <c r="I227" s="9"/>
      <c r="J227" s="12"/>
      <c r="K227" s="8"/>
      <c r="L227" s="8"/>
      <c r="M227" s="8"/>
      <c r="N227" s="8"/>
    </row>
    <row r="228" spans="1:14">
      <c r="A228" s="9"/>
      <c r="B228" s="151" t="s">
        <v>264</v>
      </c>
      <c r="C228" s="12"/>
      <c r="D228" s="9"/>
      <c r="E228" s="8"/>
      <c r="F228" s="8"/>
      <c r="G228" s="9"/>
      <c r="H228" s="9"/>
      <c r="I228" s="9"/>
      <c r="J228" s="12"/>
      <c r="K228" s="8"/>
      <c r="L228" s="8"/>
      <c r="M228" s="8"/>
      <c r="N228" s="8"/>
    </row>
    <row r="229" spans="1:14">
      <c r="A229" s="9"/>
      <c r="B229" s="151" t="s">
        <v>245</v>
      </c>
      <c r="C229" s="12"/>
      <c r="D229" s="9"/>
      <c r="E229" s="8"/>
      <c r="F229" s="8"/>
      <c r="G229" s="9"/>
      <c r="H229" s="9"/>
      <c r="I229" s="9"/>
      <c r="J229" s="12"/>
      <c r="K229" s="8"/>
      <c r="L229" s="8"/>
      <c r="M229" s="8"/>
      <c r="N229" s="8"/>
    </row>
    <row r="230" spans="1:14">
      <c r="A230" s="9"/>
      <c r="B230" s="151"/>
      <c r="C230" s="12"/>
      <c r="D230" s="9"/>
      <c r="E230" s="8"/>
      <c r="F230" s="8"/>
      <c r="G230" s="9"/>
      <c r="H230" s="9"/>
      <c r="I230" s="9"/>
      <c r="J230" s="12"/>
      <c r="K230" s="8"/>
      <c r="L230" s="8"/>
      <c r="M230" s="8"/>
      <c r="N230" s="8"/>
    </row>
    <row r="231" spans="1:14">
      <c r="A231" s="9"/>
      <c r="B231" s="151"/>
      <c r="C231" s="12"/>
      <c r="D231" s="9"/>
      <c r="E231" s="8"/>
      <c r="F231" s="8"/>
      <c r="G231" s="9"/>
      <c r="H231" s="9"/>
      <c r="I231" s="9"/>
      <c r="J231" s="12"/>
      <c r="K231" s="8"/>
      <c r="L231" s="8"/>
      <c r="M231" s="8"/>
      <c r="N231" s="8"/>
    </row>
    <row r="232" spans="1:14">
      <c r="A232" s="3"/>
      <c r="B232" s="152"/>
      <c r="C232" s="13"/>
      <c r="D232" s="3"/>
      <c r="E232" s="2"/>
      <c r="F232" s="2"/>
      <c r="G232" s="3"/>
      <c r="H232" s="3"/>
      <c r="I232" s="3"/>
      <c r="J232" s="13"/>
      <c r="K232" s="2"/>
      <c r="L232" s="2"/>
      <c r="M232" s="2"/>
      <c r="N232" s="2"/>
    </row>
    <row r="233" spans="1:14">
      <c r="A233" s="9">
        <v>24</v>
      </c>
      <c r="B233" s="151" t="s">
        <v>122</v>
      </c>
      <c r="C233" s="12">
        <v>3853000</v>
      </c>
      <c r="D233" s="9" t="s">
        <v>223</v>
      </c>
      <c r="E233" s="8" t="s">
        <v>309</v>
      </c>
      <c r="F233" s="8" t="s">
        <v>310</v>
      </c>
      <c r="G233" s="27" t="s">
        <v>304</v>
      </c>
      <c r="H233" s="27"/>
      <c r="I233" s="9"/>
      <c r="J233" s="12">
        <v>3607000</v>
      </c>
      <c r="K233" s="9" t="s">
        <v>71</v>
      </c>
      <c r="L233" s="9" t="s">
        <v>69</v>
      </c>
      <c r="M233" s="9" t="s">
        <v>69</v>
      </c>
      <c r="N233" s="9" t="s">
        <v>265</v>
      </c>
    </row>
    <row r="234" spans="1:14">
      <c r="A234" s="9"/>
      <c r="B234" s="151" t="s">
        <v>270</v>
      </c>
      <c r="C234" s="12"/>
      <c r="D234" s="9" t="s">
        <v>267</v>
      </c>
      <c r="E234" s="8"/>
      <c r="F234" s="8"/>
      <c r="G234" s="9"/>
      <c r="H234" s="9"/>
      <c r="I234" s="9"/>
      <c r="J234" s="12"/>
      <c r="K234" s="8"/>
      <c r="L234" s="8"/>
      <c r="M234" s="8"/>
      <c r="N234" s="9" t="s">
        <v>266</v>
      </c>
    </row>
    <row r="235" spans="1:14">
      <c r="A235" s="9"/>
      <c r="B235" s="151" t="s">
        <v>294</v>
      </c>
      <c r="C235" s="12"/>
      <c r="D235" s="9"/>
      <c r="E235" s="8"/>
      <c r="F235" s="8"/>
      <c r="G235" s="9"/>
      <c r="H235" s="9"/>
      <c r="I235" s="9"/>
      <c r="J235" s="12"/>
      <c r="K235" s="8"/>
      <c r="L235" s="8"/>
      <c r="M235" s="8"/>
      <c r="N235" s="8"/>
    </row>
    <row r="236" spans="1:14">
      <c r="A236" s="9"/>
      <c r="B236" s="151" t="s">
        <v>295</v>
      </c>
      <c r="C236" s="12"/>
      <c r="D236" s="9"/>
      <c r="E236" s="8"/>
      <c r="F236" s="8"/>
      <c r="G236" s="9"/>
      <c r="H236" s="9"/>
      <c r="I236" s="9"/>
      <c r="J236" s="12"/>
      <c r="K236" s="8"/>
      <c r="L236" s="8"/>
      <c r="M236" s="8"/>
      <c r="N236" s="8"/>
    </row>
    <row r="237" spans="1:14">
      <c r="A237" s="9"/>
      <c r="B237" s="151" t="s">
        <v>296</v>
      </c>
      <c r="C237" s="12"/>
      <c r="D237" s="9"/>
      <c r="E237" s="8"/>
      <c r="F237" s="8"/>
      <c r="G237" s="9"/>
      <c r="H237" s="9"/>
      <c r="I237" s="9"/>
      <c r="J237" s="12"/>
      <c r="K237" s="8"/>
      <c r="L237" s="8"/>
      <c r="M237" s="8"/>
      <c r="N237" s="8"/>
    </row>
    <row r="238" spans="1:14">
      <c r="A238" s="9"/>
      <c r="B238" s="97" t="s">
        <v>297</v>
      </c>
      <c r="C238" s="12"/>
      <c r="D238" s="9"/>
      <c r="E238" s="8"/>
      <c r="F238" s="8"/>
      <c r="G238" s="9"/>
      <c r="H238" s="9"/>
      <c r="I238" s="9"/>
      <c r="J238" s="12"/>
      <c r="K238" s="8"/>
      <c r="L238" s="8"/>
      <c r="M238" s="8"/>
      <c r="N238" s="8"/>
    </row>
    <row r="239" spans="1:14">
      <c r="A239" s="9"/>
      <c r="B239" s="90" t="s">
        <v>298</v>
      </c>
      <c r="C239" s="12"/>
      <c r="D239" s="9"/>
      <c r="E239" s="8"/>
      <c r="F239" s="8"/>
      <c r="G239" s="9"/>
      <c r="H239" s="9"/>
      <c r="I239" s="9"/>
      <c r="J239" s="12"/>
      <c r="K239" s="8"/>
      <c r="L239" s="8"/>
      <c r="M239" s="8"/>
      <c r="N239" s="8"/>
    </row>
    <row r="240" spans="1:14">
      <c r="A240" s="9"/>
      <c r="B240" s="90" t="s">
        <v>136</v>
      </c>
      <c r="C240" s="12"/>
      <c r="D240" s="9"/>
      <c r="E240" s="8"/>
      <c r="F240" s="8"/>
      <c r="G240" s="9"/>
      <c r="H240" s="9"/>
      <c r="I240" s="9"/>
      <c r="J240" s="12"/>
      <c r="K240" s="8"/>
      <c r="L240" s="8"/>
      <c r="M240" s="8"/>
      <c r="N240" s="8"/>
    </row>
    <row r="241" spans="1:14">
      <c r="A241" s="9"/>
      <c r="B241" s="90" t="s">
        <v>245</v>
      </c>
      <c r="C241" s="12"/>
      <c r="D241" s="9"/>
      <c r="E241" s="8"/>
      <c r="F241" s="8"/>
      <c r="G241" s="9"/>
      <c r="H241" s="9"/>
      <c r="I241" s="9"/>
      <c r="J241" s="12"/>
      <c r="K241" s="8"/>
      <c r="L241" s="8"/>
      <c r="M241" s="8"/>
      <c r="N241" s="8"/>
    </row>
    <row r="242" spans="1:14">
      <c r="A242" s="9"/>
      <c r="B242" s="90"/>
      <c r="C242" s="12"/>
      <c r="D242" s="9"/>
      <c r="E242" s="8"/>
      <c r="F242" s="8"/>
      <c r="G242" s="9"/>
      <c r="H242" s="9"/>
      <c r="I242" s="9"/>
      <c r="J242" s="12"/>
      <c r="K242" s="8"/>
      <c r="L242" s="8"/>
      <c r="M242" s="8"/>
      <c r="N242" s="8"/>
    </row>
    <row r="243" spans="1:14">
      <c r="A243" s="9"/>
      <c r="B243" s="90"/>
      <c r="C243" s="12"/>
      <c r="D243" s="9"/>
      <c r="E243" s="8"/>
      <c r="F243" s="8"/>
      <c r="G243" s="9"/>
      <c r="H243" s="9"/>
      <c r="I243" s="9"/>
      <c r="J243" s="12"/>
      <c r="K243" s="8"/>
      <c r="L243" s="8"/>
      <c r="M243" s="8"/>
      <c r="N243" s="8"/>
    </row>
    <row r="244" spans="1:14">
      <c r="A244" s="9"/>
      <c r="B244" s="90"/>
      <c r="C244" s="12"/>
      <c r="D244" s="9"/>
      <c r="E244" s="8"/>
      <c r="F244" s="8"/>
      <c r="G244" s="9"/>
      <c r="H244" s="9"/>
      <c r="I244" s="9"/>
      <c r="J244" s="12"/>
      <c r="K244" s="8"/>
      <c r="L244" s="8"/>
      <c r="M244" s="8"/>
      <c r="N244" s="8"/>
    </row>
    <row r="245" spans="1:14">
      <c r="A245" s="3"/>
      <c r="B245" s="153"/>
      <c r="C245" s="13"/>
      <c r="D245" s="3"/>
      <c r="E245" s="2"/>
      <c r="F245" s="2"/>
      <c r="G245" s="3"/>
      <c r="H245" s="3"/>
      <c r="I245" s="3"/>
      <c r="J245" s="13"/>
      <c r="K245" s="2"/>
      <c r="L245" s="2"/>
      <c r="M245" s="2"/>
      <c r="N245" s="2"/>
    </row>
    <row r="246" spans="1:14">
      <c r="A246" s="9">
        <v>25</v>
      </c>
      <c r="B246" s="90" t="s">
        <v>299</v>
      </c>
      <c r="C246" s="12">
        <v>14086000</v>
      </c>
      <c r="D246" s="9" t="s">
        <v>223</v>
      </c>
      <c r="E246" s="8"/>
      <c r="F246" s="8"/>
      <c r="G246" s="9"/>
      <c r="H246" s="9"/>
      <c r="I246" s="27" t="s">
        <v>304</v>
      </c>
      <c r="J246" s="28" t="s">
        <v>69</v>
      </c>
      <c r="K246" s="9" t="s">
        <v>71</v>
      </c>
      <c r="L246" s="9" t="s">
        <v>69</v>
      </c>
      <c r="M246" s="9" t="s">
        <v>69</v>
      </c>
      <c r="N246" s="9" t="s">
        <v>265</v>
      </c>
    </row>
    <row r="247" spans="1:14">
      <c r="A247" s="9"/>
      <c r="B247" s="90" t="s">
        <v>270</v>
      </c>
      <c r="C247" s="12"/>
      <c r="D247" s="9" t="s">
        <v>226</v>
      </c>
      <c r="E247" s="8"/>
      <c r="F247" s="8"/>
      <c r="G247" s="9"/>
      <c r="H247" s="9"/>
      <c r="I247" s="9"/>
      <c r="J247" s="12"/>
      <c r="K247" s="8"/>
      <c r="L247" s="8"/>
      <c r="M247" s="8"/>
      <c r="N247" s="9" t="s">
        <v>266</v>
      </c>
    </row>
    <row r="248" spans="1:14">
      <c r="A248" s="9"/>
      <c r="B248" s="90" t="s">
        <v>241</v>
      </c>
      <c r="C248" s="12"/>
      <c r="D248" s="9"/>
      <c r="E248" s="8"/>
      <c r="F248" s="8"/>
      <c r="G248" s="9"/>
      <c r="H248" s="9"/>
      <c r="I248" s="9"/>
      <c r="J248" s="12"/>
      <c r="K248" s="8"/>
      <c r="L248" s="8"/>
      <c r="M248" s="8"/>
      <c r="N248" s="8"/>
    </row>
    <row r="249" spans="1:14">
      <c r="A249" s="9"/>
      <c r="B249" s="90" t="s">
        <v>300</v>
      </c>
      <c r="C249" s="12"/>
      <c r="D249" s="9"/>
      <c r="E249" s="8"/>
      <c r="F249" s="8"/>
      <c r="G249" s="9"/>
      <c r="H249" s="9"/>
      <c r="I249" s="9"/>
      <c r="J249" s="12"/>
      <c r="K249" s="8"/>
      <c r="L249" s="8"/>
      <c r="M249" s="8"/>
      <c r="N249" s="8"/>
    </row>
    <row r="250" spans="1:14">
      <c r="A250" s="9"/>
      <c r="B250" s="90" t="s">
        <v>301</v>
      </c>
      <c r="C250" s="12"/>
      <c r="D250" s="9"/>
      <c r="E250" s="8"/>
      <c r="F250" s="8"/>
      <c r="G250" s="9"/>
      <c r="H250" s="9"/>
      <c r="I250" s="9"/>
      <c r="J250" s="12"/>
      <c r="K250" s="8"/>
      <c r="L250" s="8"/>
      <c r="M250" s="8"/>
      <c r="N250" s="8"/>
    </row>
    <row r="251" spans="1:14">
      <c r="A251" s="9"/>
      <c r="B251" s="90" t="s">
        <v>302</v>
      </c>
      <c r="C251" s="12"/>
      <c r="D251" s="9"/>
      <c r="E251" s="8"/>
      <c r="F251" s="8"/>
      <c r="G251" s="9"/>
      <c r="H251" s="9"/>
      <c r="I251" s="9"/>
      <c r="J251" s="12"/>
      <c r="K251" s="8"/>
      <c r="L251" s="8"/>
      <c r="M251" s="8"/>
      <c r="N251" s="8"/>
    </row>
    <row r="252" spans="1:14">
      <c r="A252" s="9"/>
      <c r="B252" s="90" t="s">
        <v>303</v>
      </c>
      <c r="C252" s="12"/>
      <c r="D252" s="9"/>
      <c r="E252" s="8"/>
      <c r="F252" s="8"/>
      <c r="G252" s="9"/>
      <c r="H252" s="9"/>
      <c r="I252" s="9"/>
      <c r="J252" s="12"/>
      <c r="K252" s="8"/>
      <c r="L252" s="8"/>
      <c r="M252" s="8"/>
      <c r="N252" s="8"/>
    </row>
    <row r="253" spans="1:14">
      <c r="A253" s="9"/>
      <c r="B253" s="90" t="s">
        <v>136</v>
      </c>
      <c r="C253" s="12"/>
      <c r="D253" s="9"/>
      <c r="E253" s="8"/>
      <c r="F253" s="8"/>
      <c r="G253" s="9"/>
      <c r="H253" s="9"/>
      <c r="I253" s="9"/>
      <c r="J253" s="12"/>
      <c r="K253" s="8"/>
      <c r="L253" s="8"/>
      <c r="M253" s="8"/>
      <c r="N253" s="8"/>
    </row>
    <row r="254" spans="1:14">
      <c r="A254" s="9"/>
      <c r="B254" s="90" t="s">
        <v>245</v>
      </c>
      <c r="C254" s="12"/>
      <c r="D254" s="9"/>
      <c r="E254" s="8"/>
      <c r="F254" s="8"/>
      <c r="G254" s="9"/>
      <c r="H254" s="9"/>
      <c r="I254" s="9"/>
      <c r="J254" s="12"/>
      <c r="K254" s="8"/>
      <c r="L254" s="8"/>
      <c r="M254" s="8"/>
      <c r="N254" s="8"/>
    </row>
    <row r="255" spans="1:14">
      <c r="A255" s="9"/>
      <c r="B255" s="97"/>
      <c r="C255" s="12"/>
      <c r="D255" s="9"/>
      <c r="E255" s="8"/>
      <c r="F255" s="8"/>
      <c r="G255" s="9"/>
      <c r="H255" s="9"/>
      <c r="I255" s="9"/>
      <c r="J255" s="12"/>
      <c r="K255" s="8"/>
      <c r="L255" s="8"/>
      <c r="M255" s="8"/>
      <c r="N255" s="8"/>
    </row>
    <row r="256" spans="1:14">
      <c r="A256" s="9"/>
      <c r="B256" s="97"/>
      <c r="C256" s="12"/>
      <c r="D256" s="9"/>
      <c r="E256" s="8"/>
      <c r="F256" s="8"/>
      <c r="G256" s="9"/>
      <c r="H256" s="9"/>
      <c r="I256" s="9"/>
      <c r="J256" s="12"/>
      <c r="K256" s="8"/>
      <c r="L256" s="8"/>
      <c r="M256" s="8"/>
      <c r="N256" s="8"/>
    </row>
    <row r="257" spans="1:14">
      <c r="A257" s="9"/>
      <c r="B257" s="97"/>
      <c r="C257" s="12"/>
      <c r="D257" s="9"/>
      <c r="E257" s="8"/>
      <c r="F257" s="8"/>
      <c r="G257" s="9"/>
      <c r="H257" s="9"/>
      <c r="I257" s="9"/>
      <c r="J257" s="12"/>
      <c r="K257" s="8"/>
      <c r="L257" s="8"/>
      <c r="M257" s="8"/>
      <c r="N257" s="8"/>
    </row>
    <row r="258" spans="1:14">
      <c r="A258" s="3"/>
      <c r="B258" s="2"/>
      <c r="C258" s="13"/>
      <c r="D258" s="3"/>
      <c r="E258" s="2"/>
      <c r="F258" s="2"/>
      <c r="G258" s="3"/>
      <c r="H258" s="3"/>
      <c r="I258" s="3"/>
      <c r="J258" s="13"/>
      <c r="K258" s="2"/>
      <c r="L258" s="2"/>
      <c r="M258" s="2"/>
      <c r="N258" s="2"/>
    </row>
    <row r="259" spans="1:14" s="19" customFormat="1">
      <c r="A259" s="242" t="s">
        <v>18</v>
      </c>
      <c r="B259" s="243"/>
      <c r="C259" s="156">
        <f>SUM(C11:C258)</f>
        <v>223028000</v>
      </c>
      <c r="D259" s="17" t="s">
        <v>69</v>
      </c>
      <c r="E259" s="17" t="s">
        <v>69</v>
      </c>
      <c r="F259" s="17" t="s">
        <v>69</v>
      </c>
      <c r="G259" s="17">
        <v>6</v>
      </c>
      <c r="H259" s="17">
        <v>10</v>
      </c>
      <c r="I259" s="17">
        <v>9</v>
      </c>
      <c r="J259" s="173">
        <f>SUM(J11:J258)</f>
        <v>50330000</v>
      </c>
      <c r="K259" s="17" t="s">
        <v>69</v>
      </c>
      <c r="L259" s="17" t="s">
        <v>69</v>
      </c>
      <c r="M259" s="17" t="s">
        <v>69</v>
      </c>
      <c r="N259" s="17" t="s">
        <v>69</v>
      </c>
    </row>
  </sheetData>
  <mergeCells count="20">
    <mergeCell ref="G9:I9"/>
    <mergeCell ref="J9:J10"/>
    <mergeCell ref="K9:K10"/>
    <mergeCell ref="A7:N7"/>
    <mergeCell ref="A259:B259"/>
    <mergeCell ref="L9:L10"/>
    <mergeCell ref="M9:M10"/>
    <mergeCell ref="N9:N10"/>
    <mergeCell ref="A8:N8"/>
    <mergeCell ref="A9:A10"/>
    <mergeCell ref="B9:B10"/>
    <mergeCell ref="C9:C10"/>
    <mergeCell ref="D9:D10"/>
    <mergeCell ref="E9:E10"/>
    <mergeCell ref="F9:F10"/>
    <mergeCell ref="A1:M1"/>
    <mergeCell ref="A2:M2"/>
    <mergeCell ref="A3:M3"/>
    <mergeCell ref="A5:N5"/>
    <mergeCell ref="A6:N6"/>
  </mergeCells>
  <pageMargins left="0.27559055118110237" right="0.15748031496062992" top="0.39370078740157483" bottom="0.3937007874015748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67FD8-9637-4DBA-9049-B85D80402683}">
  <dimension ref="A1:N305"/>
  <sheetViews>
    <sheetView topLeftCell="A157" workbookViewId="0">
      <selection activeCell="E161" sqref="E161"/>
    </sheetView>
  </sheetViews>
  <sheetFormatPr defaultRowHeight="18.75"/>
  <cols>
    <col min="1" max="1" width="5" style="108" customWidth="1"/>
    <col min="2" max="2" width="22.375" style="90" customWidth="1"/>
    <col min="3" max="3" width="12.375" style="113" customWidth="1"/>
    <col min="4" max="4" width="8.5" style="90" customWidth="1"/>
    <col min="5" max="5" width="9" style="108" customWidth="1"/>
    <col min="6" max="6" width="8.875" style="108" customWidth="1"/>
    <col min="7" max="7" width="7.625" style="108" customWidth="1"/>
    <col min="8" max="9" width="7.5" style="108" customWidth="1"/>
    <col min="10" max="10" width="10.625" style="108" customWidth="1"/>
    <col min="11" max="12" width="9.875" style="108" customWidth="1"/>
    <col min="13" max="13" width="9.75" style="108" customWidth="1"/>
    <col min="14" max="14" width="6.75" style="108" customWidth="1"/>
    <col min="15" max="16384" width="9" style="90"/>
  </cols>
  <sheetData>
    <row r="1" spans="1:14" s="89" customFormat="1">
      <c r="A1" s="247" t="s">
        <v>505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</row>
    <row r="2" spans="1:14" s="89" customFormat="1">
      <c r="A2" s="247" t="s">
        <v>436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</row>
    <row r="3" spans="1:14" s="89" customFormat="1">
      <c r="A3" s="247" t="s">
        <v>20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</row>
    <row r="4" spans="1:14">
      <c r="A4" s="248" t="s">
        <v>17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</row>
    <row r="5" spans="1:14" ht="42" customHeight="1">
      <c r="A5" s="249" t="s">
        <v>1</v>
      </c>
      <c r="B5" s="249" t="s">
        <v>2</v>
      </c>
      <c r="C5" s="256" t="s">
        <v>3</v>
      </c>
      <c r="D5" s="249" t="s">
        <v>12</v>
      </c>
      <c r="E5" s="249" t="s">
        <v>13</v>
      </c>
      <c r="F5" s="249" t="s">
        <v>14</v>
      </c>
      <c r="G5" s="253" t="s">
        <v>76</v>
      </c>
      <c r="H5" s="254"/>
      <c r="I5" s="255"/>
      <c r="J5" s="249" t="s">
        <v>7</v>
      </c>
      <c r="K5" s="249" t="s">
        <v>8</v>
      </c>
      <c r="L5" s="249" t="s">
        <v>9</v>
      </c>
      <c r="M5" s="249" t="s">
        <v>10</v>
      </c>
      <c r="N5" s="258" t="s">
        <v>11</v>
      </c>
    </row>
    <row r="6" spans="1:14" ht="72.75" customHeight="1">
      <c r="A6" s="250"/>
      <c r="B6" s="250"/>
      <c r="C6" s="257"/>
      <c r="D6" s="250"/>
      <c r="E6" s="250"/>
      <c r="F6" s="250"/>
      <c r="G6" s="91" t="s">
        <v>4</v>
      </c>
      <c r="H6" s="91" t="s">
        <v>5</v>
      </c>
      <c r="I6" s="91" t="s">
        <v>6</v>
      </c>
      <c r="J6" s="250"/>
      <c r="K6" s="250"/>
      <c r="L6" s="250"/>
      <c r="M6" s="250"/>
      <c r="N6" s="259"/>
    </row>
    <row r="7" spans="1:14">
      <c r="A7" s="92">
        <v>1</v>
      </c>
      <c r="B7" s="136" t="s">
        <v>437</v>
      </c>
      <c r="C7" s="94">
        <v>500000</v>
      </c>
      <c r="D7" s="92" t="s">
        <v>438</v>
      </c>
      <c r="E7" s="92"/>
      <c r="F7" s="92"/>
      <c r="G7" s="92"/>
      <c r="H7" s="92"/>
      <c r="I7" s="95" t="s">
        <v>304</v>
      </c>
      <c r="J7" s="92" t="s">
        <v>69</v>
      </c>
      <c r="K7" s="92" t="s">
        <v>38</v>
      </c>
      <c r="L7" s="92" t="s">
        <v>69</v>
      </c>
      <c r="M7" s="92" t="s">
        <v>69</v>
      </c>
      <c r="N7" s="92" t="s">
        <v>69</v>
      </c>
    </row>
    <row r="8" spans="1:14">
      <c r="A8" s="96"/>
      <c r="B8" s="137" t="s">
        <v>155</v>
      </c>
      <c r="C8" s="98"/>
      <c r="D8" s="96">
        <v>69</v>
      </c>
      <c r="E8" s="96"/>
      <c r="F8" s="96"/>
      <c r="G8" s="96"/>
      <c r="H8" s="96"/>
      <c r="I8" s="135"/>
      <c r="J8" s="96"/>
      <c r="K8" s="96"/>
      <c r="L8" s="96"/>
      <c r="M8" s="96"/>
      <c r="N8" s="96"/>
    </row>
    <row r="9" spans="1:14">
      <c r="A9" s="96"/>
      <c r="B9" s="137"/>
      <c r="C9" s="98"/>
      <c r="D9" s="96"/>
      <c r="E9" s="96"/>
      <c r="F9" s="96"/>
      <c r="G9" s="96"/>
      <c r="H9" s="96"/>
      <c r="I9" s="135"/>
      <c r="J9" s="96"/>
      <c r="K9" s="96"/>
      <c r="L9" s="96"/>
      <c r="M9" s="96"/>
      <c r="N9" s="96"/>
    </row>
    <row r="10" spans="1:14">
      <c r="A10" s="251" t="s">
        <v>18</v>
      </c>
      <c r="B10" s="252"/>
      <c r="C10" s="103">
        <v>500000</v>
      </c>
      <c r="D10" s="104" t="s">
        <v>69</v>
      </c>
      <c r="E10" s="104" t="s">
        <v>69</v>
      </c>
      <c r="F10" s="104" t="s">
        <v>69</v>
      </c>
      <c r="G10" s="104" t="s">
        <v>69</v>
      </c>
      <c r="H10" s="104" t="s">
        <v>70</v>
      </c>
      <c r="I10" s="104">
        <v>1</v>
      </c>
      <c r="J10" s="104" t="s">
        <v>69</v>
      </c>
      <c r="K10" s="104" t="s">
        <v>69</v>
      </c>
      <c r="L10" s="104" t="s">
        <v>69</v>
      </c>
      <c r="M10" s="104" t="s">
        <v>69</v>
      </c>
      <c r="N10" s="104" t="s">
        <v>69</v>
      </c>
    </row>
    <row r="11" spans="1:14">
      <c r="A11" s="105"/>
      <c r="B11" s="105"/>
      <c r="C11" s="106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</row>
    <row r="12" spans="1:14" s="89" customFormat="1">
      <c r="A12" s="247" t="s">
        <v>19</v>
      </c>
      <c r="B12" s="247"/>
      <c r="C12" s="247"/>
      <c r="D12" s="247"/>
      <c r="E12" s="247"/>
      <c r="F12" s="247"/>
      <c r="G12" s="247"/>
      <c r="H12" s="247"/>
      <c r="I12" s="247"/>
      <c r="J12" s="247"/>
      <c r="K12" s="247"/>
      <c r="L12" s="247"/>
      <c r="M12" s="247"/>
      <c r="N12" s="247"/>
    </row>
    <row r="13" spans="1:14" s="89" customFormat="1">
      <c r="A13" s="247" t="s">
        <v>20</v>
      </c>
      <c r="B13" s="247"/>
      <c r="C13" s="247"/>
      <c r="D13" s="247"/>
      <c r="E13" s="247"/>
      <c r="F13" s="247"/>
      <c r="G13" s="247"/>
      <c r="H13" s="247"/>
      <c r="I13" s="247"/>
      <c r="J13" s="247"/>
      <c r="K13" s="247"/>
      <c r="L13" s="247"/>
      <c r="M13" s="247"/>
      <c r="N13" s="247"/>
    </row>
    <row r="14" spans="1:14">
      <c r="A14" s="248" t="s">
        <v>17</v>
      </c>
      <c r="B14" s="248"/>
      <c r="C14" s="248"/>
      <c r="D14" s="248"/>
      <c r="E14" s="248"/>
      <c r="F14" s="248"/>
      <c r="G14" s="248"/>
      <c r="H14" s="248"/>
      <c r="I14" s="248"/>
      <c r="J14" s="248"/>
      <c r="K14" s="248"/>
      <c r="L14" s="248"/>
      <c r="M14" s="248"/>
      <c r="N14" s="248"/>
    </row>
    <row r="15" spans="1:14" ht="42" customHeight="1">
      <c r="A15" s="249" t="s">
        <v>1</v>
      </c>
      <c r="B15" s="249" t="s">
        <v>2</v>
      </c>
      <c r="C15" s="256" t="s">
        <v>3</v>
      </c>
      <c r="D15" s="249" t="s">
        <v>12</v>
      </c>
      <c r="E15" s="249" t="s">
        <v>13</v>
      </c>
      <c r="F15" s="249" t="s">
        <v>14</v>
      </c>
      <c r="G15" s="253" t="s">
        <v>76</v>
      </c>
      <c r="H15" s="254"/>
      <c r="I15" s="255"/>
      <c r="J15" s="249" t="s">
        <v>7</v>
      </c>
      <c r="K15" s="249" t="s">
        <v>8</v>
      </c>
      <c r="L15" s="249" t="s">
        <v>9</v>
      </c>
      <c r="M15" s="249" t="s">
        <v>10</v>
      </c>
      <c r="N15" s="258" t="s">
        <v>11</v>
      </c>
    </row>
    <row r="16" spans="1:14" ht="72.75" customHeight="1">
      <c r="A16" s="250"/>
      <c r="B16" s="250"/>
      <c r="C16" s="257"/>
      <c r="D16" s="250"/>
      <c r="E16" s="250"/>
      <c r="F16" s="250"/>
      <c r="G16" s="91" t="s">
        <v>4</v>
      </c>
      <c r="H16" s="91" t="s">
        <v>5</v>
      </c>
      <c r="I16" s="91" t="s">
        <v>6</v>
      </c>
      <c r="J16" s="250"/>
      <c r="K16" s="250"/>
      <c r="L16" s="250"/>
      <c r="M16" s="250"/>
      <c r="N16" s="259"/>
    </row>
    <row r="17" spans="1:14">
      <c r="A17" s="92">
        <v>1</v>
      </c>
      <c r="B17" s="136" t="s">
        <v>439</v>
      </c>
      <c r="C17" s="94">
        <v>500000</v>
      </c>
      <c r="D17" s="92" t="s">
        <v>441</v>
      </c>
      <c r="E17" s="92"/>
      <c r="F17" s="92"/>
      <c r="G17" s="92"/>
      <c r="H17" s="92"/>
      <c r="I17" s="95" t="s">
        <v>304</v>
      </c>
      <c r="J17" s="92" t="s">
        <v>69</v>
      </c>
      <c r="K17" s="92" t="s">
        <v>38</v>
      </c>
      <c r="L17" s="92" t="s">
        <v>69</v>
      </c>
      <c r="M17" s="92" t="s">
        <v>69</v>
      </c>
      <c r="N17" s="92" t="s">
        <v>69</v>
      </c>
    </row>
    <row r="18" spans="1:14">
      <c r="A18" s="96"/>
      <c r="B18" s="137" t="s">
        <v>440</v>
      </c>
      <c r="C18" s="98"/>
      <c r="D18" s="96" t="s">
        <v>226</v>
      </c>
      <c r="E18" s="96"/>
      <c r="F18" s="96"/>
      <c r="G18" s="96"/>
      <c r="H18" s="96"/>
      <c r="I18" s="135"/>
      <c r="J18" s="96"/>
      <c r="K18" s="96"/>
      <c r="L18" s="96"/>
      <c r="M18" s="96"/>
      <c r="N18" s="96"/>
    </row>
    <row r="19" spans="1:14">
      <c r="A19" s="96"/>
      <c r="B19" s="137"/>
      <c r="C19" s="98"/>
      <c r="D19" s="96"/>
      <c r="E19" s="96"/>
      <c r="F19" s="96"/>
      <c r="G19" s="96"/>
      <c r="H19" s="96"/>
      <c r="I19" s="135"/>
      <c r="J19" s="96"/>
      <c r="K19" s="96"/>
      <c r="L19" s="96"/>
      <c r="M19" s="96"/>
      <c r="N19" s="96"/>
    </row>
    <row r="20" spans="1:14">
      <c r="A20" s="251" t="s">
        <v>18</v>
      </c>
      <c r="B20" s="252"/>
      <c r="C20" s="103">
        <f>SUM(C17:C19)</f>
        <v>500000</v>
      </c>
      <c r="D20" s="104" t="s">
        <v>69</v>
      </c>
      <c r="E20" s="104" t="s">
        <v>69</v>
      </c>
      <c r="F20" s="104" t="s">
        <v>69</v>
      </c>
      <c r="G20" s="104" t="s">
        <v>69</v>
      </c>
      <c r="H20" s="104" t="s">
        <v>69</v>
      </c>
      <c r="I20" s="104">
        <v>1</v>
      </c>
      <c r="J20" s="104" t="s">
        <v>69</v>
      </c>
      <c r="K20" s="104" t="s">
        <v>69</v>
      </c>
      <c r="L20" s="104" t="s">
        <v>69</v>
      </c>
      <c r="M20" s="104" t="s">
        <v>69</v>
      </c>
      <c r="N20" s="104" t="s">
        <v>69</v>
      </c>
    </row>
    <row r="21" spans="1:14" s="89" customFormat="1">
      <c r="A21" s="247" t="s">
        <v>19</v>
      </c>
      <c r="B21" s="247"/>
      <c r="C21" s="247"/>
      <c r="D21" s="247"/>
      <c r="E21" s="247"/>
      <c r="F21" s="247"/>
      <c r="G21" s="247"/>
      <c r="H21" s="247"/>
      <c r="I21" s="247"/>
      <c r="J21" s="247"/>
      <c r="K21" s="247"/>
      <c r="L21" s="247"/>
      <c r="M21" s="247"/>
      <c r="N21" s="247"/>
    </row>
    <row r="22" spans="1:14" s="89" customFormat="1">
      <c r="A22" s="247" t="s">
        <v>320</v>
      </c>
      <c r="B22" s="247"/>
      <c r="C22" s="247"/>
      <c r="D22" s="247"/>
      <c r="E22" s="247"/>
      <c r="F22" s="247"/>
      <c r="G22" s="247"/>
      <c r="H22" s="247"/>
      <c r="I22" s="247"/>
      <c r="J22" s="247"/>
      <c r="K22" s="247"/>
      <c r="L22" s="247"/>
      <c r="M22" s="247"/>
      <c r="N22" s="247"/>
    </row>
    <row r="23" spans="1:14">
      <c r="A23" s="248" t="s">
        <v>17</v>
      </c>
      <c r="B23" s="248"/>
      <c r="C23" s="248"/>
      <c r="D23" s="248"/>
      <c r="E23" s="248"/>
      <c r="F23" s="248"/>
      <c r="G23" s="248"/>
      <c r="H23" s="248"/>
      <c r="I23" s="248"/>
      <c r="J23" s="248"/>
      <c r="K23" s="248"/>
      <c r="L23" s="248"/>
      <c r="M23" s="248"/>
      <c r="N23" s="248"/>
    </row>
    <row r="24" spans="1:14" ht="42" customHeight="1">
      <c r="A24" s="249" t="s">
        <v>1</v>
      </c>
      <c r="B24" s="249" t="s">
        <v>2</v>
      </c>
      <c r="C24" s="256" t="s">
        <v>3</v>
      </c>
      <c r="D24" s="249" t="s">
        <v>12</v>
      </c>
      <c r="E24" s="249" t="s">
        <v>13</v>
      </c>
      <c r="F24" s="249" t="s">
        <v>14</v>
      </c>
      <c r="G24" s="253" t="s">
        <v>76</v>
      </c>
      <c r="H24" s="254"/>
      <c r="I24" s="255"/>
      <c r="J24" s="249" t="s">
        <v>7</v>
      </c>
      <c r="K24" s="249" t="s">
        <v>8</v>
      </c>
      <c r="L24" s="249" t="s">
        <v>9</v>
      </c>
      <c r="M24" s="249" t="s">
        <v>10</v>
      </c>
      <c r="N24" s="258" t="s">
        <v>11</v>
      </c>
    </row>
    <row r="25" spans="1:14" ht="72.75" customHeight="1">
      <c r="A25" s="250"/>
      <c r="B25" s="250"/>
      <c r="C25" s="257"/>
      <c r="D25" s="250"/>
      <c r="E25" s="250"/>
      <c r="F25" s="250"/>
      <c r="G25" s="91" t="s">
        <v>4</v>
      </c>
      <c r="H25" s="91" t="s">
        <v>5</v>
      </c>
      <c r="I25" s="91" t="s">
        <v>6</v>
      </c>
      <c r="J25" s="250"/>
      <c r="K25" s="250"/>
      <c r="L25" s="250"/>
      <c r="M25" s="250"/>
      <c r="N25" s="259"/>
    </row>
    <row r="26" spans="1:14">
      <c r="A26" s="92">
        <v>1</v>
      </c>
      <c r="B26" s="136" t="s">
        <v>0</v>
      </c>
      <c r="C26" s="94">
        <v>500000</v>
      </c>
      <c r="D26" s="92" t="s">
        <v>225</v>
      </c>
      <c r="E26" s="92"/>
      <c r="F26" s="92"/>
      <c r="G26" s="92"/>
      <c r="H26" s="92"/>
      <c r="I26" s="95" t="s">
        <v>304</v>
      </c>
      <c r="J26" s="92" t="s">
        <v>69</v>
      </c>
      <c r="K26" s="92" t="s">
        <v>38</v>
      </c>
      <c r="L26" s="92" t="s">
        <v>69</v>
      </c>
      <c r="M26" s="92" t="s">
        <v>69</v>
      </c>
      <c r="N26" s="92" t="s">
        <v>69</v>
      </c>
    </row>
    <row r="27" spans="1:14">
      <c r="A27" s="96"/>
      <c r="B27" s="137" t="s">
        <v>154</v>
      </c>
      <c r="C27" s="98"/>
      <c r="D27" s="96" t="s">
        <v>226</v>
      </c>
      <c r="E27" s="96"/>
      <c r="F27" s="96"/>
      <c r="G27" s="96"/>
      <c r="H27" s="96"/>
      <c r="I27" s="135"/>
      <c r="J27" s="96"/>
      <c r="K27" s="96"/>
      <c r="L27" s="96"/>
      <c r="M27" s="96"/>
      <c r="N27" s="96"/>
    </row>
    <row r="28" spans="1:14">
      <c r="A28" s="96"/>
      <c r="B28" s="137" t="s">
        <v>155</v>
      </c>
      <c r="C28" s="98"/>
      <c r="D28" s="96"/>
      <c r="E28" s="96"/>
      <c r="F28" s="96"/>
      <c r="G28" s="96"/>
      <c r="H28" s="96"/>
      <c r="I28" s="135"/>
      <c r="J28" s="96"/>
      <c r="K28" s="96"/>
      <c r="L28" s="96"/>
      <c r="M28" s="96"/>
      <c r="N28" s="96"/>
    </row>
    <row r="29" spans="1:14">
      <c r="A29" s="251" t="s">
        <v>18</v>
      </c>
      <c r="B29" s="252"/>
      <c r="C29" s="103">
        <f>SUM(C26:C28)</f>
        <v>500000</v>
      </c>
      <c r="D29" s="104" t="s">
        <v>69</v>
      </c>
      <c r="E29" s="104" t="s">
        <v>69</v>
      </c>
      <c r="F29" s="104" t="s">
        <v>69</v>
      </c>
      <c r="G29" s="104" t="s">
        <v>69</v>
      </c>
      <c r="H29" s="104" t="s">
        <v>69</v>
      </c>
      <c r="I29" s="104">
        <v>1</v>
      </c>
      <c r="J29" s="104" t="s">
        <v>69</v>
      </c>
      <c r="K29" s="104" t="s">
        <v>69</v>
      </c>
      <c r="L29" s="104" t="s">
        <v>69</v>
      </c>
      <c r="M29" s="104" t="s">
        <v>69</v>
      </c>
      <c r="N29" s="104" t="s">
        <v>69</v>
      </c>
    </row>
    <row r="30" spans="1:14">
      <c r="A30" s="105"/>
      <c r="B30" s="105"/>
      <c r="C30" s="106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</row>
    <row r="31" spans="1:14" s="89" customFormat="1">
      <c r="A31" s="247" t="s">
        <v>156</v>
      </c>
      <c r="B31" s="247"/>
      <c r="C31" s="247"/>
      <c r="D31" s="247"/>
      <c r="E31" s="247"/>
      <c r="F31" s="247"/>
      <c r="G31" s="247"/>
      <c r="H31" s="247"/>
      <c r="I31" s="247"/>
      <c r="J31" s="247"/>
      <c r="K31" s="247"/>
      <c r="L31" s="247"/>
      <c r="M31" s="247"/>
      <c r="N31" s="247"/>
    </row>
    <row r="32" spans="1:14" s="89" customFormat="1">
      <c r="A32" s="247" t="s">
        <v>20</v>
      </c>
      <c r="B32" s="247"/>
      <c r="C32" s="247"/>
      <c r="D32" s="247"/>
      <c r="E32" s="247"/>
      <c r="F32" s="247"/>
      <c r="G32" s="247"/>
      <c r="H32" s="247"/>
      <c r="I32" s="247"/>
      <c r="J32" s="247"/>
      <c r="K32" s="247"/>
      <c r="L32" s="247"/>
      <c r="M32" s="247"/>
      <c r="N32" s="247"/>
    </row>
    <row r="33" spans="1:14" ht="42" customHeight="1">
      <c r="A33" s="249" t="s">
        <v>1</v>
      </c>
      <c r="B33" s="249" t="s">
        <v>2</v>
      </c>
      <c r="C33" s="256" t="s">
        <v>3</v>
      </c>
      <c r="D33" s="249" t="s">
        <v>12</v>
      </c>
      <c r="E33" s="249" t="s">
        <v>13</v>
      </c>
      <c r="F33" s="249" t="s">
        <v>14</v>
      </c>
      <c r="G33" s="253" t="s">
        <v>76</v>
      </c>
      <c r="H33" s="254"/>
      <c r="I33" s="255"/>
      <c r="J33" s="249" t="s">
        <v>7</v>
      </c>
      <c r="K33" s="249" t="s">
        <v>8</v>
      </c>
      <c r="L33" s="249" t="s">
        <v>9</v>
      </c>
      <c r="M33" s="249" t="s">
        <v>10</v>
      </c>
      <c r="N33" s="258" t="s">
        <v>11</v>
      </c>
    </row>
    <row r="34" spans="1:14" ht="72.75" customHeight="1">
      <c r="A34" s="250"/>
      <c r="B34" s="250"/>
      <c r="C34" s="257"/>
      <c r="D34" s="250"/>
      <c r="E34" s="250"/>
      <c r="F34" s="250"/>
      <c r="G34" s="91" t="s">
        <v>4</v>
      </c>
      <c r="H34" s="91" t="s">
        <v>5</v>
      </c>
      <c r="I34" s="91" t="s">
        <v>6</v>
      </c>
      <c r="J34" s="250"/>
      <c r="K34" s="250"/>
      <c r="L34" s="250"/>
      <c r="M34" s="250"/>
      <c r="N34" s="259"/>
    </row>
    <row r="35" spans="1:14">
      <c r="A35" s="92">
        <v>1</v>
      </c>
      <c r="B35" s="8" t="s">
        <v>157</v>
      </c>
      <c r="C35" s="94">
        <v>3000000</v>
      </c>
      <c r="D35" s="92" t="s">
        <v>225</v>
      </c>
      <c r="E35" s="92" t="s">
        <v>373</v>
      </c>
      <c r="F35" s="92" t="s">
        <v>316</v>
      </c>
      <c r="G35" s="92"/>
      <c r="H35" s="95" t="s">
        <v>304</v>
      </c>
      <c r="I35" s="95"/>
      <c r="J35" s="92" t="s">
        <v>69</v>
      </c>
      <c r="K35" s="92" t="s">
        <v>35</v>
      </c>
      <c r="L35" s="92" t="s">
        <v>69</v>
      </c>
      <c r="M35" s="92" t="s">
        <v>69</v>
      </c>
      <c r="N35" s="92" t="s">
        <v>69</v>
      </c>
    </row>
    <row r="36" spans="1:14">
      <c r="A36" s="96"/>
      <c r="B36" s="8" t="s">
        <v>158</v>
      </c>
      <c r="C36" s="98"/>
      <c r="D36" s="99" t="s">
        <v>227</v>
      </c>
      <c r="E36" s="96"/>
      <c r="F36" s="96"/>
      <c r="G36" s="96"/>
      <c r="H36" s="96"/>
      <c r="I36" s="96"/>
      <c r="J36" s="96"/>
      <c r="K36" s="96"/>
      <c r="L36" s="96"/>
      <c r="M36" s="96"/>
      <c r="N36" s="96"/>
    </row>
    <row r="37" spans="1:14">
      <c r="A37" s="96"/>
      <c r="B37" s="8" t="s">
        <v>159</v>
      </c>
      <c r="C37" s="98"/>
      <c r="D37" s="99"/>
      <c r="E37" s="96"/>
      <c r="F37" s="96"/>
      <c r="G37" s="96"/>
      <c r="H37" s="96"/>
      <c r="I37" s="96"/>
      <c r="J37" s="96"/>
      <c r="K37" s="96"/>
      <c r="L37" s="96"/>
      <c r="M37" s="96"/>
      <c r="N37" s="96"/>
    </row>
    <row r="38" spans="1:14">
      <c r="A38" s="96"/>
      <c r="B38" s="8" t="s">
        <v>21</v>
      </c>
      <c r="C38" s="98"/>
      <c r="D38" s="99"/>
      <c r="E38" s="96"/>
      <c r="F38" s="96"/>
      <c r="G38" s="96"/>
      <c r="H38" s="96"/>
      <c r="I38" s="96"/>
      <c r="J38" s="96"/>
      <c r="K38" s="96"/>
      <c r="L38" s="96"/>
      <c r="M38" s="96"/>
      <c r="N38" s="96"/>
    </row>
    <row r="39" spans="1:14">
      <c r="A39" s="251" t="s">
        <v>18</v>
      </c>
      <c r="B39" s="252"/>
      <c r="C39" s="103">
        <f>SUM(C35:C38)</f>
        <v>3000000</v>
      </c>
      <c r="D39" s="104" t="s">
        <v>69</v>
      </c>
      <c r="E39" s="104" t="s">
        <v>69</v>
      </c>
      <c r="F39" s="104" t="s">
        <v>69</v>
      </c>
      <c r="G39" s="104" t="s">
        <v>69</v>
      </c>
      <c r="H39" s="104">
        <v>1</v>
      </c>
      <c r="I39" s="104" t="s">
        <v>69</v>
      </c>
      <c r="J39" s="104" t="s">
        <v>69</v>
      </c>
      <c r="K39" s="104" t="s">
        <v>69</v>
      </c>
      <c r="L39" s="104" t="s">
        <v>69</v>
      </c>
      <c r="M39" s="104" t="s">
        <v>69</v>
      </c>
      <c r="N39" s="104" t="s">
        <v>69</v>
      </c>
    </row>
    <row r="41" spans="1:14" s="89" customFormat="1">
      <c r="A41" s="247" t="s">
        <v>442</v>
      </c>
      <c r="B41" s="247"/>
      <c r="C41" s="247"/>
      <c r="D41" s="247"/>
      <c r="E41" s="247"/>
      <c r="F41" s="247"/>
      <c r="G41" s="247"/>
      <c r="H41" s="247"/>
      <c r="I41" s="247"/>
      <c r="J41" s="247"/>
      <c r="K41" s="247"/>
      <c r="L41" s="247"/>
      <c r="M41" s="247"/>
      <c r="N41" s="247"/>
    </row>
    <row r="42" spans="1:14" s="89" customFormat="1">
      <c r="A42" s="247" t="s">
        <v>20</v>
      </c>
      <c r="B42" s="247"/>
      <c r="C42" s="247"/>
      <c r="D42" s="247"/>
      <c r="E42" s="247"/>
      <c r="F42" s="247"/>
      <c r="G42" s="247"/>
      <c r="H42" s="247"/>
      <c r="I42" s="247"/>
      <c r="J42" s="247"/>
      <c r="K42" s="247"/>
      <c r="L42" s="247"/>
      <c r="M42" s="247"/>
      <c r="N42" s="247"/>
    </row>
    <row r="43" spans="1:14">
      <c r="A43" s="248" t="s">
        <v>17</v>
      </c>
      <c r="B43" s="248"/>
      <c r="C43" s="248"/>
      <c r="D43" s="248"/>
      <c r="E43" s="248"/>
      <c r="F43" s="248"/>
      <c r="G43" s="248"/>
      <c r="H43" s="248"/>
      <c r="I43" s="248"/>
      <c r="J43" s="248"/>
      <c r="K43" s="248"/>
      <c r="L43" s="248"/>
      <c r="M43" s="248"/>
      <c r="N43" s="248"/>
    </row>
    <row r="44" spans="1:14" ht="42" customHeight="1">
      <c r="A44" s="249" t="s">
        <v>1</v>
      </c>
      <c r="B44" s="249" t="s">
        <v>2</v>
      </c>
      <c r="C44" s="256" t="s">
        <v>3</v>
      </c>
      <c r="D44" s="249" t="s">
        <v>12</v>
      </c>
      <c r="E44" s="249" t="s">
        <v>13</v>
      </c>
      <c r="F44" s="249" t="s">
        <v>14</v>
      </c>
      <c r="G44" s="253" t="s">
        <v>76</v>
      </c>
      <c r="H44" s="254"/>
      <c r="I44" s="255"/>
      <c r="J44" s="249" t="s">
        <v>7</v>
      </c>
      <c r="K44" s="249" t="s">
        <v>8</v>
      </c>
      <c r="L44" s="249" t="s">
        <v>9</v>
      </c>
      <c r="M44" s="249" t="s">
        <v>10</v>
      </c>
      <c r="N44" s="258" t="s">
        <v>11</v>
      </c>
    </row>
    <row r="45" spans="1:14" ht="72.75" customHeight="1">
      <c r="A45" s="250"/>
      <c r="B45" s="250"/>
      <c r="C45" s="257"/>
      <c r="D45" s="250"/>
      <c r="E45" s="250"/>
      <c r="F45" s="250"/>
      <c r="G45" s="91" t="s">
        <v>4</v>
      </c>
      <c r="H45" s="91" t="s">
        <v>5</v>
      </c>
      <c r="I45" s="91" t="s">
        <v>6</v>
      </c>
      <c r="J45" s="250"/>
      <c r="K45" s="250"/>
      <c r="L45" s="250"/>
      <c r="M45" s="250"/>
      <c r="N45" s="259"/>
    </row>
    <row r="46" spans="1:14">
      <c r="A46" s="92">
        <v>1</v>
      </c>
      <c r="B46" s="8" t="s">
        <v>443</v>
      </c>
      <c r="C46" s="94">
        <v>500000</v>
      </c>
      <c r="D46" s="92" t="s">
        <v>445</v>
      </c>
      <c r="E46" s="92"/>
      <c r="F46" s="92"/>
      <c r="G46" s="92"/>
      <c r="H46" s="95"/>
      <c r="I46" s="95" t="s">
        <v>304</v>
      </c>
      <c r="J46" s="92" t="s">
        <v>69</v>
      </c>
      <c r="K46" s="92" t="s">
        <v>35</v>
      </c>
      <c r="L46" s="92" t="s">
        <v>69</v>
      </c>
      <c r="M46" s="92" t="s">
        <v>69</v>
      </c>
      <c r="N46" s="92" t="s">
        <v>69</v>
      </c>
    </row>
    <row r="47" spans="1:14">
      <c r="A47" s="96"/>
      <c r="B47" s="8" t="s">
        <v>444</v>
      </c>
      <c r="C47" s="98"/>
      <c r="D47" s="96" t="s">
        <v>226</v>
      </c>
      <c r="E47" s="96"/>
      <c r="F47" s="96"/>
      <c r="G47" s="96"/>
      <c r="H47" s="96"/>
      <c r="I47" s="135"/>
      <c r="J47" s="96"/>
      <c r="K47" s="96"/>
      <c r="L47" s="96"/>
      <c r="M47" s="96"/>
      <c r="N47" s="96"/>
    </row>
    <row r="48" spans="1:14">
      <c r="A48" s="96"/>
      <c r="B48" s="8"/>
      <c r="C48" s="98"/>
      <c r="D48" s="96"/>
      <c r="E48" s="96"/>
      <c r="F48" s="96"/>
      <c r="G48" s="96"/>
      <c r="H48" s="96"/>
      <c r="I48" s="135"/>
      <c r="J48" s="96"/>
      <c r="K48" s="96"/>
      <c r="L48" s="96"/>
      <c r="M48" s="96"/>
      <c r="N48" s="96"/>
    </row>
    <row r="49" spans="1:14">
      <c r="A49" s="251" t="s">
        <v>18</v>
      </c>
      <c r="B49" s="252"/>
      <c r="C49" s="103">
        <f>SUM(C46:C48)</f>
        <v>500000</v>
      </c>
      <c r="D49" s="104" t="s">
        <v>69</v>
      </c>
      <c r="E49" s="104" t="s">
        <v>69</v>
      </c>
      <c r="F49" s="104" t="s">
        <v>69</v>
      </c>
      <c r="G49" s="104" t="s">
        <v>69</v>
      </c>
      <c r="H49" s="104" t="s">
        <v>69</v>
      </c>
      <c r="I49" s="104">
        <v>1</v>
      </c>
      <c r="J49" s="104" t="s">
        <v>69</v>
      </c>
      <c r="K49" s="104" t="s">
        <v>69</v>
      </c>
      <c r="L49" s="104" t="s">
        <v>69</v>
      </c>
      <c r="M49" s="104" t="s">
        <v>69</v>
      </c>
      <c r="N49" s="104" t="s">
        <v>69</v>
      </c>
    </row>
    <row r="50" spans="1:14">
      <c r="A50" s="105"/>
      <c r="B50" s="105"/>
      <c r="C50" s="106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</row>
    <row r="51" spans="1:14" s="89" customFormat="1">
      <c r="A51" s="247" t="s">
        <v>162</v>
      </c>
      <c r="B51" s="247"/>
      <c r="C51" s="247"/>
      <c r="D51" s="247"/>
      <c r="E51" s="247"/>
      <c r="F51" s="247"/>
      <c r="G51" s="247"/>
      <c r="H51" s="247"/>
      <c r="I51" s="247"/>
      <c r="J51" s="247"/>
      <c r="K51" s="247"/>
      <c r="L51" s="247"/>
      <c r="M51" s="247"/>
      <c r="N51" s="247"/>
    </row>
    <row r="52" spans="1:14" s="89" customFormat="1">
      <c r="A52" s="247" t="s">
        <v>320</v>
      </c>
      <c r="B52" s="247"/>
      <c r="C52" s="247"/>
      <c r="D52" s="247"/>
      <c r="E52" s="247"/>
      <c r="F52" s="247"/>
      <c r="G52" s="247"/>
      <c r="H52" s="247"/>
      <c r="I52" s="247"/>
      <c r="J52" s="247"/>
      <c r="K52" s="247"/>
      <c r="L52" s="247"/>
      <c r="M52" s="247"/>
      <c r="N52" s="247"/>
    </row>
    <row r="53" spans="1:14">
      <c r="A53" s="248" t="s">
        <v>17</v>
      </c>
      <c r="B53" s="248"/>
      <c r="C53" s="248"/>
      <c r="D53" s="248"/>
      <c r="E53" s="248"/>
      <c r="F53" s="248"/>
      <c r="G53" s="248"/>
      <c r="H53" s="248"/>
      <c r="I53" s="248"/>
      <c r="J53" s="248"/>
      <c r="K53" s="248"/>
      <c r="L53" s="248"/>
      <c r="M53" s="248"/>
      <c r="N53" s="248"/>
    </row>
    <row r="54" spans="1:14" ht="42" customHeight="1">
      <c r="A54" s="249" t="s">
        <v>1</v>
      </c>
      <c r="B54" s="249" t="s">
        <v>2</v>
      </c>
      <c r="C54" s="256" t="s">
        <v>3</v>
      </c>
      <c r="D54" s="249" t="s">
        <v>12</v>
      </c>
      <c r="E54" s="249" t="s">
        <v>13</v>
      </c>
      <c r="F54" s="249" t="s">
        <v>14</v>
      </c>
      <c r="G54" s="253" t="s">
        <v>76</v>
      </c>
      <c r="H54" s="254"/>
      <c r="I54" s="255"/>
      <c r="J54" s="249" t="s">
        <v>7</v>
      </c>
      <c r="K54" s="249" t="s">
        <v>8</v>
      </c>
      <c r="L54" s="249" t="s">
        <v>9</v>
      </c>
      <c r="M54" s="249" t="s">
        <v>10</v>
      </c>
      <c r="N54" s="258" t="s">
        <v>11</v>
      </c>
    </row>
    <row r="55" spans="1:14" ht="72.75" customHeight="1">
      <c r="A55" s="250"/>
      <c r="B55" s="250"/>
      <c r="C55" s="257"/>
      <c r="D55" s="250"/>
      <c r="E55" s="250"/>
      <c r="F55" s="250"/>
      <c r="G55" s="91" t="s">
        <v>4</v>
      </c>
      <c r="H55" s="91" t="s">
        <v>5</v>
      </c>
      <c r="I55" s="91" t="s">
        <v>6</v>
      </c>
      <c r="J55" s="250"/>
      <c r="K55" s="250"/>
      <c r="L55" s="250"/>
      <c r="M55" s="250"/>
      <c r="N55" s="259"/>
    </row>
    <row r="56" spans="1:14">
      <c r="A56" s="92">
        <v>1</v>
      </c>
      <c r="B56" s="8" t="s">
        <v>160</v>
      </c>
      <c r="C56" s="94">
        <v>12000</v>
      </c>
      <c r="D56" s="92" t="s">
        <v>225</v>
      </c>
      <c r="E56" s="92" t="s">
        <v>315</v>
      </c>
      <c r="F56" s="92" t="s">
        <v>374</v>
      </c>
      <c r="G56" s="92"/>
      <c r="H56" s="95" t="s">
        <v>304</v>
      </c>
      <c r="I56" s="95"/>
      <c r="J56" s="92" t="s">
        <v>69</v>
      </c>
      <c r="K56" s="92" t="s">
        <v>35</v>
      </c>
      <c r="L56" s="92" t="s">
        <v>69</v>
      </c>
      <c r="M56" s="92" t="s">
        <v>69</v>
      </c>
      <c r="N56" s="92" t="s">
        <v>69</v>
      </c>
    </row>
    <row r="57" spans="1:14">
      <c r="A57" s="96"/>
      <c r="B57" s="8" t="s">
        <v>161</v>
      </c>
      <c r="C57" s="98"/>
      <c r="D57" s="96" t="s">
        <v>227</v>
      </c>
      <c r="E57" s="96"/>
      <c r="F57" s="96"/>
      <c r="G57" s="96"/>
      <c r="H57" s="96"/>
      <c r="I57" s="135"/>
      <c r="J57" s="96"/>
      <c r="K57" s="96"/>
      <c r="L57" s="96"/>
      <c r="M57" s="96"/>
      <c r="N57" s="96"/>
    </row>
    <row r="58" spans="1:14">
      <c r="A58" s="96"/>
      <c r="B58" s="8" t="s">
        <v>21</v>
      </c>
      <c r="C58" s="98"/>
      <c r="D58" s="96"/>
      <c r="E58" s="96"/>
      <c r="F58" s="96"/>
      <c r="G58" s="96"/>
      <c r="H58" s="96"/>
      <c r="I58" s="135"/>
      <c r="J58" s="96"/>
      <c r="K58" s="96"/>
      <c r="L58" s="96"/>
      <c r="M58" s="96"/>
      <c r="N58" s="96"/>
    </row>
    <row r="59" spans="1:14">
      <c r="A59" s="251" t="s">
        <v>18</v>
      </c>
      <c r="B59" s="252"/>
      <c r="C59" s="103">
        <f>SUM(C56:C58)</f>
        <v>12000</v>
      </c>
      <c r="D59" s="104" t="s">
        <v>69</v>
      </c>
      <c r="E59" s="104" t="s">
        <v>69</v>
      </c>
      <c r="F59" s="104" t="s">
        <v>69</v>
      </c>
      <c r="G59" s="104" t="s">
        <v>69</v>
      </c>
      <c r="H59" s="104">
        <v>1</v>
      </c>
      <c r="I59" s="104" t="s">
        <v>70</v>
      </c>
      <c r="J59" s="104" t="s">
        <v>69</v>
      </c>
      <c r="K59" s="104" t="s">
        <v>69</v>
      </c>
      <c r="L59" s="104" t="s">
        <v>69</v>
      </c>
      <c r="M59" s="104" t="s">
        <v>69</v>
      </c>
      <c r="N59" s="104" t="s">
        <v>69</v>
      </c>
    </row>
    <row r="60" spans="1:14">
      <c r="A60" s="105"/>
      <c r="B60" s="105"/>
      <c r="C60" s="106"/>
      <c r="D60" s="105"/>
      <c r="E60" s="105"/>
      <c r="F60" s="105"/>
      <c r="G60" s="105"/>
      <c r="H60" s="105"/>
      <c r="I60" s="105"/>
      <c r="J60" s="105"/>
      <c r="K60" s="105"/>
      <c r="L60" s="105"/>
      <c r="M60" s="105"/>
      <c r="N60" s="105"/>
    </row>
    <row r="61" spans="1:14" s="89" customFormat="1">
      <c r="A61" s="247" t="s">
        <v>23</v>
      </c>
      <c r="B61" s="247"/>
      <c r="C61" s="247"/>
      <c r="D61" s="247"/>
      <c r="E61" s="247"/>
      <c r="F61" s="247"/>
      <c r="G61" s="247"/>
      <c r="H61" s="247"/>
      <c r="I61" s="247"/>
      <c r="J61" s="247"/>
      <c r="K61" s="247"/>
      <c r="L61" s="247"/>
      <c r="M61" s="247"/>
      <c r="N61" s="247"/>
    </row>
    <row r="62" spans="1:14" s="89" customFormat="1">
      <c r="A62" s="247" t="s">
        <v>321</v>
      </c>
      <c r="B62" s="247"/>
      <c r="C62" s="247"/>
      <c r="D62" s="247"/>
      <c r="E62" s="247"/>
      <c r="F62" s="247"/>
      <c r="G62" s="247"/>
      <c r="H62" s="247"/>
      <c r="I62" s="247"/>
      <c r="J62" s="247"/>
      <c r="K62" s="247"/>
      <c r="L62" s="247"/>
      <c r="M62" s="247"/>
      <c r="N62" s="247"/>
    </row>
    <row r="63" spans="1:14">
      <c r="A63" s="248" t="s">
        <v>17</v>
      </c>
      <c r="B63" s="248"/>
      <c r="C63" s="248"/>
      <c r="D63" s="248"/>
      <c r="E63" s="248"/>
      <c r="F63" s="248"/>
      <c r="G63" s="248"/>
      <c r="H63" s="248"/>
      <c r="I63" s="248"/>
      <c r="J63" s="248"/>
      <c r="K63" s="248"/>
      <c r="L63" s="248"/>
      <c r="M63" s="248"/>
      <c r="N63" s="248"/>
    </row>
    <row r="64" spans="1:14" ht="42" customHeight="1">
      <c r="A64" s="249" t="s">
        <v>1</v>
      </c>
      <c r="B64" s="249" t="s">
        <v>2</v>
      </c>
      <c r="C64" s="256" t="s">
        <v>3</v>
      </c>
      <c r="D64" s="249" t="s">
        <v>12</v>
      </c>
      <c r="E64" s="249" t="s">
        <v>13</v>
      </c>
      <c r="F64" s="249" t="s">
        <v>14</v>
      </c>
      <c r="G64" s="253" t="s">
        <v>76</v>
      </c>
      <c r="H64" s="254"/>
      <c r="I64" s="255"/>
      <c r="J64" s="249" t="s">
        <v>7</v>
      </c>
      <c r="K64" s="249" t="s">
        <v>8</v>
      </c>
      <c r="L64" s="249" t="s">
        <v>9</v>
      </c>
      <c r="M64" s="249" t="s">
        <v>10</v>
      </c>
      <c r="N64" s="258" t="s">
        <v>11</v>
      </c>
    </row>
    <row r="65" spans="1:14" ht="72.75" customHeight="1">
      <c r="A65" s="250"/>
      <c r="B65" s="250"/>
      <c r="C65" s="257"/>
      <c r="D65" s="250"/>
      <c r="E65" s="250"/>
      <c r="F65" s="250"/>
      <c r="G65" s="91" t="s">
        <v>4</v>
      </c>
      <c r="H65" s="91" t="s">
        <v>5</v>
      </c>
      <c r="I65" s="91" t="s">
        <v>6</v>
      </c>
      <c r="J65" s="250"/>
      <c r="K65" s="250"/>
      <c r="L65" s="250"/>
      <c r="M65" s="250"/>
      <c r="N65" s="259"/>
    </row>
    <row r="66" spans="1:14">
      <c r="A66" s="92">
        <v>1</v>
      </c>
      <c r="B66" s="8" t="s">
        <v>449</v>
      </c>
      <c r="C66" s="94">
        <v>3000000</v>
      </c>
      <c r="D66" s="92" t="s">
        <v>445</v>
      </c>
      <c r="E66" s="92"/>
      <c r="F66" s="92"/>
      <c r="G66" s="95"/>
      <c r="H66" s="92"/>
      <c r="I66" s="95" t="s">
        <v>304</v>
      </c>
      <c r="J66" s="109" t="s">
        <v>69</v>
      </c>
      <c r="K66" s="92" t="s">
        <v>35</v>
      </c>
      <c r="L66" s="92" t="s">
        <v>69</v>
      </c>
      <c r="M66" s="92" t="s">
        <v>69</v>
      </c>
      <c r="N66" s="92" t="s">
        <v>69</v>
      </c>
    </row>
    <row r="67" spans="1:14">
      <c r="A67" s="96"/>
      <c r="B67" s="8" t="s">
        <v>16</v>
      </c>
      <c r="C67" s="98"/>
      <c r="D67" s="96" t="s">
        <v>227</v>
      </c>
      <c r="E67" s="96"/>
      <c r="F67" s="96"/>
      <c r="G67" s="135"/>
      <c r="H67" s="96"/>
      <c r="I67" s="96"/>
      <c r="J67" s="110"/>
      <c r="K67" s="96"/>
      <c r="L67" s="96"/>
      <c r="M67" s="96"/>
      <c r="N67" s="96"/>
    </row>
    <row r="68" spans="1:14">
      <c r="A68" s="100"/>
      <c r="B68" s="2"/>
      <c r="C68" s="102"/>
      <c r="D68" s="100"/>
      <c r="E68" s="100"/>
      <c r="F68" s="100"/>
      <c r="G68" s="143"/>
      <c r="H68" s="100"/>
      <c r="I68" s="100"/>
      <c r="J68" s="111"/>
      <c r="K68" s="100"/>
      <c r="L68" s="100"/>
      <c r="M68" s="100"/>
      <c r="N68" s="100"/>
    </row>
    <row r="69" spans="1:14">
      <c r="A69" s="92">
        <v>2</v>
      </c>
      <c r="B69" s="8" t="s">
        <v>163</v>
      </c>
      <c r="C69" s="94">
        <v>1050000</v>
      </c>
      <c r="D69" s="92" t="s">
        <v>225</v>
      </c>
      <c r="E69" s="92"/>
      <c r="F69" s="92"/>
      <c r="G69" s="95"/>
      <c r="H69" s="92"/>
      <c r="I69" s="95" t="s">
        <v>304</v>
      </c>
      <c r="J69" s="109" t="s">
        <v>69</v>
      </c>
      <c r="K69" s="92" t="s">
        <v>35</v>
      </c>
      <c r="L69" s="92" t="s">
        <v>69</v>
      </c>
      <c r="M69" s="92" t="s">
        <v>69</v>
      </c>
      <c r="N69" s="92" t="s">
        <v>69</v>
      </c>
    </row>
    <row r="70" spans="1:14">
      <c r="A70" s="96"/>
      <c r="B70" s="8" t="s">
        <v>164</v>
      </c>
      <c r="C70" s="98"/>
      <c r="D70" s="96" t="s">
        <v>227</v>
      </c>
      <c r="E70" s="96"/>
      <c r="F70" s="96"/>
      <c r="G70" s="135"/>
      <c r="H70" s="96"/>
      <c r="I70" s="96"/>
      <c r="J70" s="110"/>
      <c r="K70" s="96"/>
      <c r="L70" s="96"/>
      <c r="M70" s="96"/>
      <c r="N70" s="96"/>
    </row>
    <row r="71" spans="1:14">
      <c r="A71" s="96"/>
      <c r="B71" s="8" t="s">
        <v>165</v>
      </c>
      <c r="C71" s="98"/>
      <c r="D71" s="96"/>
      <c r="E71" s="96"/>
      <c r="F71" s="96"/>
      <c r="G71" s="135"/>
      <c r="H71" s="96"/>
      <c r="I71" s="96"/>
      <c r="J71" s="110"/>
      <c r="K71" s="96"/>
      <c r="L71" s="96"/>
      <c r="M71" s="96"/>
      <c r="N71" s="96"/>
    </row>
    <row r="72" spans="1:14">
      <c r="A72" s="96"/>
      <c r="B72" s="8" t="s">
        <v>166</v>
      </c>
      <c r="C72" s="98"/>
      <c r="D72" s="96"/>
      <c r="E72" s="96"/>
      <c r="F72" s="96"/>
      <c r="G72" s="135"/>
      <c r="H72" s="96"/>
      <c r="I72" s="96"/>
      <c r="J72" s="110"/>
      <c r="K72" s="96"/>
      <c r="L72" s="96"/>
      <c r="M72" s="96"/>
      <c r="N72" s="96"/>
    </row>
    <row r="73" spans="1:14">
      <c r="A73" s="100"/>
      <c r="B73" s="2"/>
      <c r="C73" s="102"/>
      <c r="D73" s="100"/>
      <c r="E73" s="100"/>
      <c r="F73" s="100"/>
      <c r="G73" s="143"/>
      <c r="H73" s="100"/>
      <c r="I73" s="100"/>
      <c r="J73" s="111"/>
      <c r="K73" s="100"/>
      <c r="L73" s="100"/>
      <c r="M73" s="100"/>
      <c r="N73" s="100"/>
    </row>
    <row r="74" spans="1:14">
      <c r="A74" s="96">
        <v>3</v>
      </c>
      <c r="B74" s="8" t="s">
        <v>167</v>
      </c>
      <c r="C74" s="98">
        <v>110400</v>
      </c>
      <c r="D74" s="96" t="s">
        <v>225</v>
      </c>
      <c r="E74" s="96"/>
      <c r="F74" s="96"/>
      <c r="G74" s="135" t="s">
        <v>304</v>
      </c>
      <c r="H74" s="135"/>
      <c r="I74" s="96"/>
      <c r="J74" s="110">
        <v>109080</v>
      </c>
      <c r="K74" s="92" t="s">
        <v>35</v>
      </c>
      <c r="L74" s="92" t="s">
        <v>69</v>
      </c>
      <c r="M74" s="92" t="s">
        <v>69</v>
      </c>
      <c r="N74" s="92" t="s">
        <v>69</v>
      </c>
    </row>
    <row r="75" spans="1:14">
      <c r="A75" s="96"/>
      <c r="B75" s="8" t="s">
        <v>168</v>
      </c>
      <c r="C75" s="98"/>
      <c r="D75" s="96" t="s">
        <v>228</v>
      </c>
      <c r="E75" s="96"/>
      <c r="F75" s="96"/>
      <c r="G75" s="135"/>
      <c r="H75" s="96"/>
      <c r="I75" s="96"/>
      <c r="J75" s="110"/>
      <c r="K75" s="96"/>
      <c r="L75" s="96"/>
      <c r="M75" s="96"/>
      <c r="N75" s="96"/>
    </row>
    <row r="76" spans="1:14">
      <c r="A76" s="96"/>
      <c r="B76" s="8" t="s">
        <v>169</v>
      </c>
      <c r="C76" s="98"/>
      <c r="D76" s="96"/>
      <c r="E76" s="96"/>
      <c r="F76" s="96"/>
      <c r="G76" s="135"/>
      <c r="H76" s="96"/>
      <c r="I76" s="96"/>
      <c r="J76" s="110"/>
      <c r="K76" s="96"/>
      <c r="L76" s="96"/>
      <c r="M76" s="96"/>
      <c r="N76" s="96"/>
    </row>
    <row r="77" spans="1:14">
      <c r="A77" s="96"/>
      <c r="B77" s="8" t="s">
        <v>170</v>
      </c>
      <c r="C77" s="98"/>
      <c r="D77" s="96"/>
      <c r="E77" s="96"/>
      <c r="F77" s="96"/>
      <c r="G77" s="135"/>
      <c r="H77" s="96"/>
      <c r="I77" s="96"/>
      <c r="J77" s="110"/>
      <c r="K77" s="96"/>
      <c r="L77" s="96"/>
      <c r="M77" s="96"/>
      <c r="N77" s="96"/>
    </row>
    <row r="78" spans="1:14">
      <c r="A78" s="96"/>
      <c r="B78" s="8" t="s">
        <v>171</v>
      </c>
      <c r="C78" s="98"/>
      <c r="D78" s="96"/>
      <c r="E78" s="96"/>
      <c r="F78" s="96"/>
      <c r="G78" s="135"/>
      <c r="H78" s="96"/>
      <c r="I78" s="96"/>
      <c r="J78" s="110"/>
      <c r="K78" s="96"/>
      <c r="L78" s="96"/>
      <c r="M78" s="96"/>
      <c r="N78" s="96"/>
    </row>
    <row r="79" spans="1:14">
      <c r="A79" s="100"/>
      <c r="B79" s="2"/>
      <c r="C79" s="102"/>
      <c r="D79" s="100"/>
      <c r="E79" s="100"/>
      <c r="F79" s="100"/>
      <c r="G79" s="143"/>
      <c r="H79" s="100"/>
      <c r="I79" s="100"/>
      <c r="J79" s="111"/>
      <c r="K79" s="100"/>
      <c r="L79" s="100"/>
      <c r="M79" s="100"/>
      <c r="N79" s="100"/>
    </row>
    <row r="80" spans="1:14">
      <c r="A80" s="96">
        <v>4</v>
      </c>
      <c r="B80" s="8" t="s">
        <v>167</v>
      </c>
      <c r="C80" s="98">
        <v>45000</v>
      </c>
      <c r="D80" s="96" t="s">
        <v>225</v>
      </c>
      <c r="E80" s="96"/>
      <c r="F80" s="96"/>
      <c r="G80" s="135" t="s">
        <v>304</v>
      </c>
      <c r="H80" s="135"/>
      <c r="I80" s="96"/>
      <c r="J80" s="110">
        <v>24870</v>
      </c>
      <c r="K80" s="92" t="s">
        <v>35</v>
      </c>
      <c r="L80" s="92" t="s">
        <v>69</v>
      </c>
      <c r="M80" s="92" t="s">
        <v>69</v>
      </c>
      <c r="N80" s="92" t="s">
        <v>69</v>
      </c>
    </row>
    <row r="81" spans="1:14">
      <c r="A81" s="96"/>
      <c r="B81" s="8" t="s">
        <v>172</v>
      </c>
      <c r="C81" s="98"/>
      <c r="D81" s="96" t="s">
        <v>228</v>
      </c>
      <c r="E81" s="96"/>
      <c r="F81" s="96"/>
      <c r="G81" s="135"/>
      <c r="H81" s="96"/>
      <c r="I81" s="96"/>
      <c r="J81" s="110"/>
      <c r="K81" s="96"/>
      <c r="L81" s="96"/>
      <c r="M81" s="96"/>
      <c r="N81" s="96"/>
    </row>
    <row r="82" spans="1:14">
      <c r="A82" s="96"/>
      <c r="B82" s="8" t="s">
        <v>173</v>
      </c>
      <c r="C82" s="98"/>
      <c r="D82" s="96"/>
      <c r="E82" s="96"/>
      <c r="F82" s="96"/>
      <c r="G82" s="135"/>
      <c r="H82" s="96"/>
      <c r="I82" s="96"/>
      <c r="J82" s="110"/>
      <c r="K82" s="96"/>
      <c r="L82" s="96"/>
      <c r="M82" s="96"/>
      <c r="N82" s="96"/>
    </row>
    <row r="83" spans="1:14">
      <c r="A83" s="96"/>
      <c r="B83" s="8" t="s">
        <v>174</v>
      </c>
      <c r="C83" s="98"/>
      <c r="D83" s="96"/>
      <c r="E83" s="96"/>
      <c r="F83" s="96"/>
      <c r="G83" s="135"/>
      <c r="H83" s="96"/>
      <c r="I83" s="96"/>
      <c r="J83" s="110"/>
      <c r="K83" s="96"/>
      <c r="L83" s="96"/>
      <c r="M83" s="96"/>
      <c r="N83" s="96"/>
    </row>
    <row r="84" spans="1:14">
      <c r="A84" s="100"/>
      <c r="B84" s="2" t="s">
        <v>171</v>
      </c>
      <c r="C84" s="102"/>
      <c r="D84" s="100"/>
      <c r="E84" s="100"/>
      <c r="F84" s="100"/>
      <c r="G84" s="143"/>
      <c r="H84" s="100"/>
      <c r="I84" s="100"/>
      <c r="J84" s="111"/>
      <c r="K84" s="100"/>
      <c r="L84" s="100"/>
      <c r="M84" s="100"/>
      <c r="N84" s="100"/>
    </row>
    <row r="85" spans="1:14" ht="42" customHeight="1">
      <c r="A85" s="249" t="s">
        <v>1</v>
      </c>
      <c r="B85" s="249" t="s">
        <v>2</v>
      </c>
      <c r="C85" s="256" t="s">
        <v>3</v>
      </c>
      <c r="D85" s="249" t="s">
        <v>12</v>
      </c>
      <c r="E85" s="249" t="s">
        <v>13</v>
      </c>
      <c r="F85" s="249" t="s">
        <v>14</v>
      </c>
      <c r="G85" s="253" t="s">
        <v>76</v>
      </c>
      <c r="H85" s="254"/>
      <c r="I85" s="255"/>
      <c r="J85" s="249" t="s">
        <v>7</v>
      </c>
      <c r="K85" s="249" t="s">
        <v>8</v>
      </c>
      <c r="L85" s="249" t="s">
        <v>9</v>
      </c>
      <c r="M85" s="249" t="s">
        <v>10</v>
      </c>
      <c r="N85" s="258" t="s">
        <v>11</v>
      </c>
    </row>
    <row r="86" spans="1:14" ht="72.75" customHeight="1">
      <c r="A86" s="250"/>
      <c r="B86" s="250"/>
      <c r="C86" s="257"/>
      <c r="D86" s="250"/>
      <c r="E86" s="250"/>
      <c r="F86" s="250"/>
      <c r="G86" s="91" t="s">
        <v>4</v>
      </c>
      <c r="H86" s="91" t="s">
        <v>5</v>
      </c>
      <c r="I86" s="91" t="s">
        <v>6</v>
      </c>
      <c r="J86" s="250"/>
      <c r="K86" s="250"/>
      <c r="L86" s="250"/>
      <c r="M86" s="250"/>
      <c r="N86" s="259"/>
    </row>
    <row r="87" spans="1:14">
      <c r="A87" s="96">
        <v>5</v>
      </c>
      <c r="B87" s="8" t="s">
        <v>167</v>
      </c>
      <c r="C87" s="98">
        <v>406500</v>
      </c>
      <c r="D87" s="96" t="s">
        <v>448</v>
      </c>
      <c r="E87" s="96"/>
      <c r="F87" s="96"/>
      <c r="G87" s="135"/>
      <c r="H87" s="96"/>
      <c r="I87" s="135" t="s">
        <v>304</v>
      </c>
      <c r="J87" s="110" t="s">
        <v>69</v>
      </c>
      <c r="K87" s="92" t="s">
        <v>35</v>
      </c>
      <c r="L87" s="92" t="s">
        <v>69</v>
      </c>
      <c r="M87" s="92" t="s">
        <v>69</v>
      </c>
      <c r="N87" s="92" t="s">
        <v>69</v>
      </c>
    </row>
    <row r="88" spans="1:14">
      <c r="A88" s="96"/>
      <c r="B88" s="8" t="s">
        <v>488</v>
      </c>
      <c r="C88" s="98"/>
      <c r="D88" s="96" t="s">
        <v>121</v>
      </c>
      <c r="E88" s="96"/>
      <c r="F88" s="96"/>
      <c r="G88" s="135"/>
      <c r="H88" s="96"/>
      <c r="I88" s="96"/>
      <c r="J88" s="110"/>
      <c r="K88" s="96"/>
      <c r="L88" s="96"/>
      <c r="M88" s="96"/>
      <c r="N88" s="96"/>
    </row>
    <row r="89" spans="1:14">
      <c r="A89" s="96"/>
      <c r="B89" s="8" t="s">
        <v>446</v>
      </c>
      <c r="C89" s="98"/>
      <c r="D89" s="96"/>
      <c r="E89" s="96"/>
      <c r="F89" s="96"/>
      <c r="G89" s="135"/>
      <c r="H89" s="96"/>
      <c r="I89" s="96"/>
      <c r="J89" s="110"/>
      <c r="K89" s="96"/>
      <c r="L89" s="96"/>
      <c r="M89" s="96"/>
      <c r="N89" s="96"/>
    </row>
    <row r="90" spans="1:14">
      <c r="A90" s="96"/>
      <c r="B90" s="8" t="s">
        <v>447</v>
      </c>
      <c r="C90" s="98"/>
      <c r="D90" s="96"/>
      <c r="E90" s="96"/>
      <c r="F90" s="96"/>
      <c r="G90" s="135"/>
      <c r="H90" s="96"/>
      <c r="I90" s="96"/>
      <c r="J90" s="110"/>
      <c r="K90" s="96"/>
      <c r="L90" s="96"/>
      <c r="M90" s="96"/>
      <c r="N90" s="96"/>
    </row>
    <row r="91" spans="1:14">
      <c r="A91" s="100"/>
      <c r="B91" s="101"/>
      <c r="C91" s="102"/>
      <c r="D91" s="101"/>
      <c r="E91" s="100"/>
      <c r="F91" s="100"/>
      <c r="G91" s="100"/>
      <c r="H91" s="100"/>
      <c r="I91" s="100"/>
      <c r="J91" s="111"/>
      <c r="K91" s="100"/>
      <c r="L91" s="100"/>
      <c r="M91" s="100"/>
      <c r="N91" s="100"/>
    </row>
    <row r="92" spans="1:14">
      <c r="A92" s="251" t="s">
        <v>18</v>
      </c>
      <c r="B92" s="252"/>
      <c r="C92" s="103">
        <f>SUM(C69:C91)</f>
        <v>1611900</v>
      </c>
      <c r="D92" s="104" t="s">
        <v>69</v>
      </c>
      <c r="E92" s="104" t="s">
        <v>69</v>
      </c>
      <c r="F92" s="104" t="s">
        <v>69</v>
      </c>
      <c r="G92" s="104">
        <v>2</v>
      </c>
      <c r="H92" s="104" t="s">
        <v>69</v>
      </c>
      <c r="I92" s="104">
        <v>3</v>
      </c>
      <c r="J92" s="117">
        <v>133950</v>
      </c>
      <c r="K92" s="107" t="s">
        <v>69</v>
      </c>
      <c r="L92" s="107" t="s">
        <v>69</v>
      </c>
      <c r="M92" s="107" t="s">
        <v>69</v>
      </c>
      <c r="N92" s="107" t="s">
        <v>69</v>
      </c>
    </row>
    <row r="93" spans="1:14">
      <c r="A93" s="105"/>
      <c r="B93" s="105"/>
      <c r="C93" s="106"/>
      <c r="D93" s="105"/>
      <c r="E93" s="105"/>
      <c r="F93" s="105"/>
      <c r="G93" s="105"/>
      <c r="H93" s="105"/>
      <c r="I93" s="105"/>
      <c r="J93" s="157"/>
    </row>
    <row r="94" spans="1:14" s="190" customFormat="1">
      <c r="A94" s="247" t="s">
        <v>23</v>
      </c>
      <c r="B94" s="247"/>
      <c r="C94" s="247"/>
      <c r="D94" s="247"/>
      <c r="E94" s="247"/>
      <c r="F94" s="247"/>
      <c r="G94" s="247"/>
      <c r="H94" s="247"/>
      <c r="I94" s="247"/>
      <c r="J94" s="247"/>
      <c r="K94" s="247"/>
      <c r="L94" s="247"/>
      <c r="M94" s="247"/>
      <c r="N94" s="247"/>
    </row>
    <row r="95" spans="1:14" s="190" customFormat="1">
      <c r="A95" s="247" t="s">
        <v>323</v>
      </c>
      <c r="B95" s="247"/>
      <c r="C95" s="247"/>
      <c r="D95" s="247"/>
      <c r="E95" s="247"/>
      <c r="F95" s="247"/>
      <c r="G95" s="247"/>
      <c r="H95" s="247"/>
      <c r="I95" s="247"/>
      <c r="J95" s="247"/>
      <c r="K95" s="247"/>
      <c r="L95" s="247"/>
      <c r="M95" s="247"/>
      <c r="N95" s="247"/>
    </row>
    <row r="96" spans="1:14" s="191" customFormat="1">
      <c r="A96" s="260" t="s">
        <v>17</v>
      </c>
      <c r="B96" s="260"/>
      <c r="C96" s="260"/>
      <c r="D96" s="260"/>
      <c r="E96" s="260"/>
      <c r="F96" s="260"/>
      <c r="G96" s="260"/>
      <c r="H96" s="260"/>
      <c r="I96" s="260"/>
      <c r="J96" s="260"/>
      <c r="K96" s="260"/>
      <c r="L96" s="260"/>
      <c r="M96" s="260"/>
      <c r="N96" s="260"/>
    </row>
    <row r="97" spans="1:14" ht="42" customHeight="1">
      <c r="A97" s="249" t="s">
        <v>1</v>
      </c>
      <c r="B97" s="249" t="s">
        <v>2</v>
      </c>
      <c r="C97" s="256" t="s">
        <v>3</v>
      </c>
      <c r="D97" s="249" t="s">
        <v>12</v>
      </c>
      <c r="E97" s="249" t="s">
        <v>13</v>
      </c>
      <c r="F97" s="249" t="s">
        <v>14</v>
      </c>
      <c r="G97" s="253" t="s">
        <v>76</v>
      </c>
      <c r="H97" s="254"/>
      <c r="I97" s="255"/>
      <c r="J97" s="249" t="s">
        <v>7</v>
      </c>
      <c r="K97" s="249" t="s">
        <v>8</v>
      </c>
      <c r="L97" s="249" t="s">
        <v>9</v>
      </c>
      <c r="M97" s="249" t="s">
        <v>10</v>
      </c>
      <c r="N97" s="258" t="s">
        <v>11</v>
      </c>
    </row>
    <row r="98" spans="1:14" ht="72.75" customHeight="1">
      <c r="A98" s="250"/>
      <c r="B98" s="250"/>
      <c r="C98" s="257"/>
      <c r="D98" s="250"/>
      <c r="E98" s="250"/>
      <c r="F98" s="250"/>
      <c r="G98" s="91" t="s">
        <v>4</v>
      </c>
      <c r="H98" s="91" t="s">
        <v>5</v>
      </c>
      <c r="I98" s="91" t="s">
        <v>6</v>
      </c>
      <c r="J98" s="250"/>
      <c r="K98" s="250"/>
      <c r="L98" s="250"/>
      <c r="M98" s="250"/>
      <c r="N98" s="259"/>
    </row>
    <row r="99" spans="1:14" s="193" customFormat="1" ht="19.5">
      <c r="A99" s="194">
        <v>1</v>
      </c>
      <c r="B99" s="195" t="s">
        <v>453</v>
      </c>
      <c r="C99" s="196">
        <v>5402000</v>
      </c>
      <c r="D99" s="194" t="s">
        <v>223</v>
      </c>
      <c r="E99" s="197"/>
      <c r="F99" s="194"/>
      <c r="G99" s="194"/>
      <c r="H99" s="198"/>
      <c r="I99" s="95" t="s">
        <v>304</v>
      </c>
      <c r="J99" s="199" t="s">
        <v>69</v>
      </c>
      <c r="K99" s="194" t="s">
        <v>72</v>
      </c>
      <c r="L99" s="194" t="s">
        <v>69</v>
      </c>
      <c r="M99" s="194" t="s">
        <v>69</v>
      </c>
      <c r="N99" s="200" t="s">
        <v>265</v>
      </c>
    </row>
    <row r="100" spans="1:14" s="193" customFormat="1" ht="19.5">
      <c r="A100" s="200"/>
      <c r="B100" s="195" t="s">
        <v>454</v>
      </c>
      <c r="C100" s="201"/>
      <c r="D100" s="200" t="s">
        <v>268</v>
      </c>
      <c r="E100" s="202"/>
      <c r="F100" s="200"/>
      <c r="G100" s="200"/>
      <c r="H100" s="203"/>
      <c r="I100" s="200"/>
      <c r="J100" s="204"/>
      <c r="K100" s="200"/>
      <c r="L100" s="200"/>
      <c r="M100" s="200"/>
      <c r="N100" s="200" t="s">
        <v>266</v>
      </c>
    </row>
    <row r="101" spans="1:14" s="193" customFormat="1" ht="19.5">
      <c r="A101" s="200"/>
      <c r="B101" s="195" t="s">
        <v>322</v>
      </c>
      <c r="C101" s="201"/>
      <c r="D101" s="200"/>
      <c r="E101" s="202"/>
      <c r="F101" s="200"/>
      <c r="G101" s="200"/>
      <c r="H101" s="203"/>
      <c r="I101" s="200"/>
      <c r="J101" s="204"/>
      <c r="K101" s="200"/>
      <c r="L101" s="200"/>
      <c r="M101" s="200"/>
      <c r="N101" s="200"/>
    </row>
    <row r="102" spans="1:14" s="193" customFormat="1" ht="19.5">
      <c r="A102" s="200"/>
      <c r="B102" s="195" t="s">
        <v>16</v>
      </c>
      <c r="C102" s="201"/>
      <c r="D102" s="200"/>
      <c r="E102" s="202"/>
      <c r="F102" s="200"/>
      <c r="G102" s="200"/>
      <c r="H102" s="203"/>
      <c r="I102" s="200"/>
      <c r="J102" s="204"/>
      <c r="K102" s="200"/>
      <c r="L102" s="200"/>
      <c r="M102" s="200"/>
      <c r="N102" s="200"/>
    </row>
    <row r="103" spans="1:14" s="193" customFormat="1" ht="19.5">
      <c r="A103" s="200"/>
      <c r="B103" s="205" t="s">
        <v>245</v>
      </c>
      <c r="C103" s="201"/>
      <c r="D103" s="200"/>
      <c r="E103" s="202"/>
      <c r="F103" s="200"/>
      <c r="G103" s="200"/>
      <c r="H103" s="203"/>
      <c r="I103" s="200"/>
      <c r="J103" s="204"/>
      <c r="K103" s="200"/>
      <c r="L103" s="200"/>
      <c r="M103" s="200"/>
      <c r="N103" s="200"/>
    </row>
    <row r="104" spans="1:14">
      <c r="A104" s="251" t="s">
        <v>18</v>
      </c>
      <c r="B104" s="252"/>
      <c r="C104" s="103">
        <f>SUM(C99:C103)</f>
        <v>5402000</v>
      </c>
      <c r="D104" s="104" t="s">
        <v>69</v>
      </c>
      <c r="E104" s="104" t="s">
        <v>69</v>
      </c>
      <c r="F104" s="104" t="s">
        <v>69</v>
      </c>
      <c r="G104" s="104" t="s">
        <v>69</v>
      </c>
      <c r="H104" s="104" t="s">
        <v>69</v>
      </c>
      <c r="I104" s="104">
        <v>1</v>
      </c>
      <c r="J104" s="112" t="s">
        <v>69</v>
      </c>
      <c r="K104" s="107" t="s">
        <v>69</v>
      </c>
      <c r="L104" s="107" t="s">
        <v>69</v>
      </c>
      <c r="M104" s="107" t="s">
        <v>69</v>
      </c>
      <c r="N104" s="107" t="s">
        <v>69</v>
      </c>
    </row>
    <row r="105" spans="1:14" s="89" customFormat="1">
      <c r="A105" s="247" t="s">
        <v>23</v>
      </c>
      <c r="B105" s="247"/>
      <c r="C105" s="247"/>
      <c r="D105" s="247"/>
      <c r="E105" s="247"/>
      <c r="F105" s="247"/>
      <c r="G105" s="247"/>
      <c r="H105" s="247"/>
      <c r="I105" s="247"/>
      <c r="J105" s="247"/>
      <c r="K105" s="247"/>
      <c r="L105" s="247"/>
      <c r="M105" s="247"/>
      <c r="N105" s="247"/>
    </row>
    <row r="106" spans="1:14" s="89" customFormat="1">
      <c r="A106" s="247" t="s">
        <v>324</v>
      </c>
      <c r="B106" s="247"/>
      <c r="C106" s="247"/>
      <c r="D106" s="247"/>
      <c r="E106" s="247"/>
      <c r="F106" s="247"/>
      <c r="G106" s="247"/>
      <c r="H106" s="247"/>
      <c r="I106" s="247"/>
      <c r="J106" s="247"/>
      <c r="K106" s="247"/>
      <c r="L106" s="247"/>
      <c r="M106" s="247"/>
      <c r="N106" s="247"/>
    </row>
    <row r="107" spans="1:14">
      <c r="A107" s="248" t="s">
        <v>17</v>
      </c>
      <c r="B107" s="248"/>
      <c r="C107" s="248"/>
      <c r="D107" s="248"/>
      <c r="E107" s="248"/>
      <c r="F107" s="248"/>
      <c r="G107" s="248"/>
      <c r="H107" s="248"/>
      <c r="I107" s="248"/>
      <c r="J107" s="248"/>
      <c r="K107" s="248"/>
      <c r="L107" s="248"/>
      <c r="M107" s="248"/>
      <c r="N107" s="248"/>
    </row>
    <row r="108" spans="1:14" ht="42" customHeight="1">
      <c r="A108" s="249" t="s">
        <v>1</v>
      </c>
      <c r="B108" s="249" t="s">
        <v>2</v>
      </c>
      <c r="C108" s="256" t="s">
        <v>3</v>
      </c>
      <c r="D108" s="249" t="s">
        <v>12</v>
      </c>
      <c r="E108" s="249" t="s">
        <v>13</v>
      </c>
      <c r="F108" s="249" t="s">
        <v>14</v>
      </c>
      <c r="G108" s="253" t="s">
        <v>76</v>
      </c>
      <c r="H108" s="254"/>
      <c r="I108" s="255"/>
      <c r="J108" s="249" t="s">
        <v>7</v>
      </c>
      <c r="K108" s="249" t="s">
        <v>8</v>
      </c>
      <c r="L108" s="249" t="s">
        <v>9</v>
      </c>
      <c r="M108" s="249" t="s">
        <v>10</v>
      </c>
      <c r="N108" s="258" t="s">
        <v>11</v>
      </c>
    </row>
    <row r="109" spans="1:14" ht="72.75" customHeight="1">
      <c r="A109" s="250"/>
      <c r="B109" s="250"/>
      <c r="C109" s="257"/>
      <c r="D109" s="250"/>
      <c r="E109" s="250"/>
      <c r="F109" s="250"/>
      <c r="G109" s="91" t="s">
        <v>4</v>
      </c>
      <c r="H109" s="91" t="s">
        <v>5</v>
      </c>
      <c r="I109" s="91" t="s">
        <v>6</v>
      </c>
      <c r="J109" s="250"/>
      <c r="K109" s="250"/>
      <c r="L109" s="250"/>
      <c r="M109" s="250"/>
      <c r="N109" s="259"/>
    </row>
    <row r="110" spans="1:14">
      <c r="A110" s="92">
        <v>1</v>
      </c>
      <c r="B110" s="158" t="s">
        <v>325</v>
      </c>
      <c r="C110" s="94">
        <v>8382000</v>
      </c>
      <c r="D110" s="92" t="s">
        <v>223</v>
      </c>
      <c r="E110" s="114"/>
      <c r="F110" s="92"/>
      <c r="G110" s="92"/>
      <c r="H110" s="95"/>
      <c r="I110" s="95" t="s">
        <v>304</v>
      </c>
      <c r="J110" s="109" t="s">
        <v>69</v>
      </c>
      <c r="K110" s="92" t="s">
        <v>72</v>
      </c>
      <c r="L110" s="92" t="s">
        <v>69</v>
      </c>
      <c r="M110" s="92" t="s">
        <v>69</v>
      </c>
      <c r="N110" s="96" t="s">
        <v>73</v>
      </c>
    </row>
    <row r="111" spans="1:14">
      <c r="A111" s="96"/>
      <c r="B111" s="158" t="s">
        <v>0</v>
      </c>
      <c r="C111" s="98"/>
      <c r="D111" s="96" t="s">
        <v>268</v>
      </c>
      <c r="E111" s="138"/>
      <c r="F111" s="96"/>
      <c r="G111" s="96"/>
      <c r="H111" s="135"/>
      <c r="I111" s="96"/>
      <c r="J111" s="110"/>
      <c r="K111" s="96"/>
      <c r="L111" s="96"/>
      <c r="M111" s="96"/>
      <c r="N111" s="96" t="s">
        <v>351</v>
      </c>
    </row>
    <row r="112" spans="1:14">
      <c r="A112" s="96"/>
      <c r="B112" s="158" t="s">
        <v>322</v>
      </c>
      <c r="C112" s="98"/>
      <c r="D112" s="96"/>
      <c r="E112" s="138"/>
      <c r="F112" s="96"/>
      <c r="G112" s="96"/>
      <c r="H112" s="135"/>
      <c r="I112" s="96"/>
      <c r="J112" s="110"/>
      <c r="K112" s="96"/>
      <c r="L112" s="96"/>
      <c r="M112" s="96"/>
      <c r="N112" s="96"/>
    </row>
    <row r="113" spans="1:14">
      <c r="A113" s="100"/>
      <c r="B113" s="162" t="s">
        <v>16</v>
      </c>
      <c r="C113" s="102"/>
      <c r="D113" s="100"/>
      <c r="E113" s="163"/>
      <c r="F113" s="100"/>
      <c r="G113" s="100"/>
      <c r="H113" s="143"/>
      <c r="I113" s="100"/>
      <c r="J113" s="111"/>
      <c r="K113" s="100"/>
      <c r="L113" s="100"/>
      <c r="M113" s="100"/>
      <c r="N113" s="100"/>
    </row>
    <row r="114" spans="1:14">
      <c r="A114" s="96">
        <v>2</v>
      </c>
      <c r="B114" s="97" t="s">
        <v>349</v>
      </c>
      <c r="C114" s="98">
        <v>1170000</v>
      </c>
      <c r="D114" s="92" t="s">
        <v>223</v>
      </c>
      <c r="E114" s="138"/>
      <c r="F114" s="96"/>
      <c r="G114" s="96"/>
      <c r="H114" s="135"/>
      <c r="I114" s="135" t="s">
        <v>304</v>
      </c>
      <c r="J114" s="110" t="s">
        <v>69</v>
      </c>
      <c r="K114" s="92" t="s">
        <v>72</v>
      </c>
      <c r="L114" s="92" t="s">
        <v>69</v>
      </c>
      <c r="M114" s="92" t="s">
        <v>69</v>
      </c>
      <c r="N114" s="96" t="s">
        <v>73</v>
      </c>
    </row>
    <row r="115" spans="1:14">
      <c r="A115" s="96"/>
      <c r="B115" s="97" t="s">
        <v>177</v>
      </c>
      <c r="C115" s="98"/>
      <c r="D115" s="96" t="s">
        <v>268</v>
      </c>
      <c r="E115" s="138"/>
      <c r="F115" s="96"/>
      <c r="G115" s="96"/>
      <c r="H115" s="135"/>
      <c r="I115" s="96"/>
      <c r="J115" s="110"/>
      <c r="K115" s="96"/>
      <c r="L115" s="96"/>
      <c r="M115" s="96"/>
      <c r="N115" s="96" t="s">
        <v>351</v>
      </c>
    </row>
    <row r="116" spans="1:14">
      <c r="A116" s="96"/>
      <c r="B116" s="97" t="s">
        <v>372</v>
      </c>
      <c r="C116" s="98"/>
      <c r="D116" s="96"/>
      <c r="E116" s="138"/>
      <c r="F116" s="96"/>
      <c r="G116" s="96"/>
      <c r="H116" s="135"/>
      <c r="I116" s="96"/>
      <c r="J116" s="110"/>
      <c r="K116" s="96"/>
      <c r="L116" s="96"/>
      <c r="M116" s="96"/>
      <c r="N116" s="96"/>
    </row>
    <row r="117" spans="1:14">
      <c r="A117" s="96"/>
      <c r="B117" s="97" t="s">
        <v>16</v>
      </c>
      <c r="C117" s="98"/>
      <c r="D117" s="96"/>
      <c r="E117" s="138"/>
      <c r="F117" s="96"/>
      <c r="G117" s="96"/>
      <c r="H117" s="135"/>
      <c r="I117" s="96"/>
      <c r="J117" s="110"/>
      <c r="K117" s="96"/>
      <c r="L117" s="96"/>
      <c r="M117" s="96"/>
      <c r="N117" s="96"/>
    </row>
    <row r="118" spans="1:14">
      <c r="A118" s="96"/>
      <c r="B118" s="160" t="s">
        <v>245</v>
      </c>
      <c r="C118" s="98"/>
      <c r="D118" s="96"/>
      <c r="E118" s="138"/>
      <c r="F118" s="96"/>
      <c r="G118" s="96"/>
      <c r="H118" s="135"/>
      <c r="I118" s="96"/>
      <c r="J118" s="110"/>
      <c r="K118" s="96"/>
      <c r="L118" s="96"/>
      <c r="M118" s="96"/>
      <c r="N118" s="96"/>
    </row>
    <row r="119" spans="1:14">
      <c r="A119" s="100"/>
      <c r="B119" s="101"/>
      <c r="C119" s="102"/>
      <c r="D119" s="100"/>
      <c r="E119" s="163"/>
      <c r="F119" s="100"/>
      <c r="G119" s="100"/>
      <c r="H119" s="143"/>
      <c r="I119" s="100"/>
      <c r="J119" s="111"/>
      <c r="K119" s="100"/>
      <c r="L119" s="100"/>
      <c r="M119" s="100"/>
      <c r="N119" s="100"/>
    </row>
    <row r="120" spans="1:14">
      <c r="A120" s="96">
        <v>3</v>
      </c>
      <c r="B120" s="97" t="s">
        <v>368</v>
      </c>
      <c r="C120" s="98">
        <v>1007000</v>
      </c>
      <c r="D120" s="96" t="s">
        <v>223</v>
      </c>
      <c r="E120" s="138"/>
      <c r="F120" s="96"/>
      <c r="G120" s="96"/>
      <c r="H120" s="135"/>
      <c r="I120" s="135" t="s">
        <v>304</v>
      </c>
      <c r="J120" s="110" t="s">
        <v>69</v>
      </c>
      <c r="K120" s="92" t="s">
        <v>72</v>
      </c>
      <c r="L120" s="92" t="s">
        <v>69</v>
      </c>
      <c r="M120" s="92" t="s">
        <v>69</v>
      </c>
      <c r="N120" s="96" t="s">
        <v>73</v>
      </c>
    </row>
    <row r="121" spans="1:14">
      <c r="A121" s="96"/>
      <c r="B121" s="97" t="s">
        <v>369</v>
      </c>
      <c r="C121" s="98"/>
      <c r="D121" s="96" t="s">
        <v>268</v>
      </c>
      <c r="E121" s="138"/>
      <c r="F121" s="96"/>
      <c r="G121" s="96"/>
      <c r="H121" s="135"/>
      <c r="I121" s="96"/>
      <c r="J121" s="110"/>
      <c r="K121" s="96"/>
      <c r="L121" s="96"/>
      <c r="M121" s="96"/>
      <c r="N121" s="96" t="s">
        <v>351</v>
      </c>
    </row>
    <row r="122" spans="1:14">
      <c r="A122" s="96"/>
      <c r="B122" s="97" t="s">
        <v>370</v>
      </c>
      <c r="C122" s="98"/>
      <c r="D122" s="96"/>
      <c r="E122" s="138"/>
      <c r="F122" s="96"/>
      <c r="G122" s="96"/>
      <c r="H122" s="135"/>
      <c r="I122" s="96"/>
      <c r="J122" s="110"/>
      <c r="K122" s="96"/>
      <c r="L122" s="96"/>
      <c r="M122" s="96"/>
      <c r="N122" s="96"/>
    </row>
    <row r="123" spans="1:14">
      <c r="A123" s="96"/>
      <c r="B123" s="97" t="s">
        <v>326</v>
      </c>
      <c r="C123" s="98"/>
      <c r="D123" s="96"/>
      <c r="E123" s="138"/>
      <c r="F123" s="96"/>
      <c r="G123" s="96"/>
      <c r="H123" s="135"/>
      <c r="I123" s="96"/>
      <c r="J123" s="110"/>
      <c r="K123" s="96"/>
      <c r="L123" s="96"/>
      <c r="M123" s="96"/>
      <c r="N123" s="96"/>
    </row>
    <row r="124" spans="1:14">
      <c r="A124" s="96"/>
      <c r="B124" s="97" t="s">
        <v>371</v>
      </c>
      <c r="C124" s="98"/>
      <c r="D124" s="96"/>
      <c r="E124" s="138"/>
      <c r="F124" s="96"/>
      <c r="G124" s="96"/>
      <c r="H124" s="135"/>
      <c r="I124" s="96"/>
      <c r="J124" s="110"/>
      <c r="K124" s="96"/>
      <c r="L124" s="96"/>
      <c r="M124" s="96"/>
      <c r="N124" s="96"/>
    </row>
    <row r="125" spans="1:14">
      <c r="A125" s="96"/>
      <c r="B125" s="97" t="s">
        <v>245</v>
      </c>
      <c r="C125" s="98"/>
      <c r="D125" s="96"/>
      <c r="E125" s="138"/>
      <c r="F125" s="96"/>
      <c r="G125" s="96"/>
      <c r="H125" s="135"/>
      <c r="I125" s="96"/>
      <c r="J125" s="110"/>
      <c r="K125" s="96"/>
      <c r="L125" s="96"/>
      <c r="M125" s="96"/>
      <c r="N125" s="96"/>
    </row>
    <row r="126" spans="1:14">
      <c r="A126" s="96"/>
      <c r="B126" s="97"/>
      <c r="C126" s="98"/>
      <c r="D126" s="96"/>
      <c r="E126" s="138"/>
      <c r="F126" s="96"/>
      <c r="G126" s="96"/>
      <c r="H126" s="135"/>
      <c r="I126" s="96"/>
      <c r="J126" s="110"/>
      <c r="K126" s="96"/>
      <c r="L126" s="96"/>
      <c r="M126" s="96"/>
      <c r="N126" s="96"/>
    </row>
    <row r="127" spans="1:14">
      <c r="A127" s="100"/>
      <c r="B127" s="101"/>
      <c r="C127" s="102"/>
      <c r="D127" s="100"/>
      <c r="E127" s="163"/>
      <c r="F127" s="100"/>
      <c r="G127" s="100"/>
      <c r="H127" s="143"/>
      <c r="I127" s="100"/>
      <c r="J127" s="111"/>
      <c r="K127" s="100"/>
      <c r="L127" s="100"/>
      <c r="M127" s="100"/>
      <c r="N127" s="100"/>
    </row>
    <row r="128" spans="1:14" ht="42" customHeight="1">
      <c r="A128" s="249" t="s">
        <v>1</v>
      </c>
      <c r="B128" s="249" t="s">
        <v>2</v>
      </c>
      <c r="C128" s="256" t="s">
        <v>3</v>
      </c>
      <c r="D128" s="249" t="s">
        <v>12</v>
      </c>
      <c r="E128" s="249" t="s">
        <v>13</v>
      </c>
      <c r="F128" s="249" t="s">
        <v>14</v>
      </c>
      <c r="G128" s="253" t="s">
        <v>76</v>
      </c>
      <c r="H128" s="254"/>
      <c r="I128" s="255"/>
      <c r="J128" s="249" t="s">
        <v>7</v>
      </c>
      <c r="K128" s="249" t="s">
        <v>8</v>
      </c>
      <c r="L128" s="249" t="s">
        <v>9</v>
      </c>
      <c r="M128" s="249" t="s">
        <v>10</v>
      </c>
      <c r="N128" s="258" t="s">
        <v>11</v>
      </c>
    </row>
    <row r="129" spans="1:14" ht="72.75" customHeight="1">
      <c r="A129" s="250"/>
      <c r="B129" s="250"/>
      <c r="C129" s="257"/>
      <c r="D129" s="250"/>
      <c r="E129" s="250"/>
      <c r="F129" s="250"/>
      <c r="G129" s="91" t="s">
        <v>4</v>
      </c>
      <c r="H129" s="91" t="s">
        <v>5</v>
      </c>
      <c r="I129" s="91" t="s">
        <v>6</v>
      </c>
      <c r="J129" s="250"/>
      <c r="K129" s="250"/>
      <c r="L129" s="250"/>
      <c r="M129" s="250"/>
      <c r="N129" s="259"/>
    </row>
    <row r="130" spans="1:14">
      <c r="A130" s="96">
        <v>4</v>
      </c>
      <c r="B130" s="97" t="s">
        <v>175</v>
      </c>
      <c r="C130" s="98">
        <v>7791000</v>
      </c>
      <c r="D130" s="96"/>
      <c r="E130" s="138"/>
      <c r="F130" s="96"/>
      <c r="G130" s="96"/>
      <c r="H130" s="135" t="s">
        <v>304</v>
      </c>
      <c r="I130" s="135"/>
      <c r="J130" s="110" t="s">
        <v>69</v>
      </c>
      <c r="K130" s="92" t="s">
        <v>72</v>
      </c>
      <c r="L130" s="92" t="s">
        <v>69</v>
      </c>
      <c r="M130" s="92" t="s">
        <v>69</v>
      </c>
      <c r="N130" s="96" t="s">
        <v>69</v>
      </c>
    </row>
    <row r="131" spans="1:14">
      <c r="A131" s="96"/>
      <c r="B131" s="97" t="s">
        <v>176</v>
      </c>
      <c r="C131" s="98"/>
      <c r="D131" s="96"/>
      <c r="E131" s="138"/>
      <c r="F131" s="96"/>
      <c r="G131" s="96"/>
      <c r="H131" s="135"/>
      <c r="I131" s="96"/>
      <c r="J131" s="110"/>
      <c r="K131" s="96"/>
      <c r="L131" s="96"/>
      <c r="M131" s="96"/>
      <c r="N131" s="96"/>
    </row>
    <row r="132" spans="1:14">
      <c r="A132" s="96"/>
      <c r="B132" s="97" t="s">
        <v>177</v>
      </c>
      <c r="C132" s="98"/>
      <c r="D132" s="96"/>
      <c r="E132" s="138"/>
      <c r="F132" s="96"/>
      <c r="G132" s="96"/>
      <c r="H132" s="135"/>
      <c r="I132" s="96"/>
      <c r="J132" s="110"/>
      <c r="K132" s="96"/>
      <c r="L132" s="96"/>
      <c r="M132" s="96"/>
      <c r="N132" s="96"/>
    </row>
    <row r="133" spans="1:14">
      <c r="A133" s="96"/>
      <c r="B133" s="97" t="s">
        <v>178</v>
      </c>
      <c r="C133" s="98"/>
      <c r="D133" s="96"/>
      <c r="E133" s="138"/>
      <c r="F133" s="96"/>
      <c r="G133" s="96"/>
      <c r="H133" s="135"/>
      <c r="I133" s="96"/>
      <c r="J133" s="110"/>
      <c r="K133" s="96"/>
      <c r="L133" s="96"/>
      <c r="M133" s="96"/>
      <c r="N133" s="96"/>
    </row>
    <row r="134" spans="1:14">
      <c r="A134" s="96"/>
      <c r="B134" s="97" t="s">
        <v>28</v>
      </c>
      <c r="C134" s="98"/>
      <c r="D134" s="96"/>
      <c r="E134" s="138"/>
      <c r="F134" s="96"/>
      <c r="G134" s="96"/>
      <c r="H134" s="135"/>
      <c r="I134" s="96"/>
      <c r="J134" s="110"/>
      <c r="K134" s="96"/>
      <c r="L134" s="96"/>
      <c r="M134" s="96"/>
      <c r="N134" s="96"/>
    </row>
    <row r="135" spans="1:14">
      <c r="A135" s="96"/>
      <c r="B135" s="97"/>
      <c r="C135" s="98"/>
      <c r="D135" s="96"/>
      <c r="E135" s="138"/>
      <c r="F135" s="96"/>
      <c r="G135" s="96"/>
      <c r="H135" s="135"/>
      <c r="I135" s="96"/>
      <c r="J135" s="110"/>
      <c r="K135" s="96"/>
      <c r="L135" s="96"/>
      <c r="M135" s="96"/>
      <c r="N135" s="96"/>
    </row>
    <row r="136" spans="1:14">
      <c r="A136" s="100"/>
      <c r="B136" s="101"/>
      <c r="C136" s="102"/>
      <c r="D136" s="100"/>
      <c r="E136" s="163"/>
      <c r="F136" s="100"/>
      <c r="G136" s="100"/>
      <c r="H136" s="143"/>
      <c r="I136" s="100"/>
      <c r="J136" s="111"/>
      <c r="K136" s="100"/>
      <c r="L136" s="100"/>
      <c r="M136" s="100"/>
      <c r="N136" s="100"/>
    </row>
    <row r="137" spans="1:14">
      <c r="A137" s="96">
        <v>5</v>
      </c>
      <c r="B137" s="8" t="s">
        <v>451</v>
      </c>
      <c r="C137" s="98">
        <v>165000</v>
      </c>
      <c r="D137" s="96"/>
      <c r="E137" s="138"/>
      <c r="F137" s="96"/>
      <c r="G137" s="96"/>
      <c r="H137" s="135"/>
      <c r="I137" s="135" t="s">
        <v>304</v>
      </c>
      <c r="J137" s="110" t="s">
        <v>69</v>
      </c>
      <c r="K137" s="96" t="s">
        <v>72</v>
      </c>
      <c r="L137" s="96" t="s">
        <v>69</v>
      </c>
      <c r="M137" s="96" t="s">
        <v>69</v>
      </c>
      <c r="N137" s="96" t="s">
        <v>69</v>
      </c>
    </row>
    <row r="138" spans="1:14">
      <c r="A138" s="96"/>
      <c r="B138" s="8" t="s">
        <v>452</v>
      </c>
      <c r="C138" s="98"/>
      <c r="D138" s="96"/>
      <c r="E138" s="138"/>
      <c r="F138" s="96"/>
      <c r="G138" s="96"/>
      <c r="H138" s="135"/>
      <c r="I138" s="96"/>
      <c r="J138" s="110"/>
      <c r="K138" s="96"/>
      <c r="L138" s="96"/>
      <c r="M138" s="96"/>
      <c r="N138" s="96"/>
    </row>
    <row r="139" spans="1:14">
      <c r="A139" s="96"/>
      <c r="B139" s="129" t="s">
        <v>450</v>
      </c>
      <c r="C139" s="98"/>
      <c r="D139" s="96"/>
      <c r="E139" s="138"/>
      <c r="F139" s="96"/>
      <c r="G139" s="96"/>
      <c r="H139" s="135"/>
      <c r="I139" s="96"/>
      <c r="J139" s="110"/>
      <c r="K139" s="96"/>
      <c r="L139" s="96"/>
      <c r="M139" s="96"/>
      <c r="N139" s="96"/>
    </row>
    <row r="140" spans="1:14">
      <c r="A140" s="96"/>
      <c r="B140" s="129" t="s">
        <v>28</v>
      </c>
      <c r="C140" s="98"/>
      <c r="D140" s="96"/>
      <c r="E140" s="138"/>
      <c r="F140" s="96"/>
      <c r="G140" s="96"/>
      <c r="H140" s="135"/>
      <c r="I140" s="96"/>
      <c r="J140" s="110"/>
      <c r="K140" s="96"/>
      <c r="L140" s="96"/>
      <c r="M140" s="96"/>
      <c r="N140" s="96"/>
    </row>
    <row r="141" spans="1:14">
      <c r="A141" s="96"/>
      <c r="B141" s="97"/>
      <c r="C141" s="98"/>
      <c r="D141" s="96"/>
      <c r="E141" s="138"/>
      <c r="F141" s="96"/>
      <c r="G141" s="96"/>
      <c r="H141" s="135"/>
      <c r="I141" s="96"/>
      <c r="J141" s="110"/>
      <c r="K141" s="96"/>
      <c r="L141" s="96"/>
      <c r="M141" s="96"/>
      <c r="N141" s="96"/>
    </row>
    <row r="142" spans="1:14">
      <c r="A142" s="96"/>
      <c r="B142" s="97"/>
      <c r="C142" s="98"/>
      <c r="D142" s="96"/>
      <c r="E142" s="138"/>
      <c r="F142" s="96"/>
      <c r="G142" s="96"/>
      <c r="H142" s="135"/>
      <c r="I142" s="96"/>
      <c r="J142" s="110"/>
      <c r="K142" s="96"/>
      <c r="L142" s="96"/>
      <c r="M142" s="96"/>
      <c r="N142" s="96"/>
    </row>
    <row r="143" spans="1:14">
      <c r="A143" s="96"/>
      <c r="B143" s="101"/>
      <c r="C143" s="98"/>
      <c r="D143" s="96"/>
      <c r="E143" s="138"/>
      <c r="F143" s="96"/>
      <c r="G143" s="96"/>
      <c r="H143" s="135"/>
      <c r="I143" s="96"/>
      <c r="J143" s="110"/>
      <c r="K143" s="96"/>
      <c r="L143" s="96"/>
      <c r="M143" s="96"/>
      <c r="N143" s="96"/>
    </row>
    <row r="144" spans="1:14">
      <c r="A144" s="251" t="s">
        <v>18</v>
      </c>
      <c r="B144" s="252"/>
      <c r="C144" s="145">
        <f>SUM(C110:C136)</f>
        <v>18350000</v>
      </c>
      <c r="D144" s="104" t="s">
        <v>69</v>
      </c>
      <c r="E144" s="104" t="s">
        <v>69</v>
      </c>
      <c r="F144" s="104" t="s">
        <v>69</v>
      </c>
      <c r="G144" s="104" t="s">
        <v>69</v>
      </c>
      <c r="H144" s="104">
        <v>1</v>
      </c>
      <c r="I144" s="104">
        <v>4</v>
      </c>
      <c r="J144" s="112" t="s">
        <v>69</v>
      </c>
      <c r="K144" s="107" t="s">
        <v>69</v>
      </c>
      <c r="L144" s="107" t="s">
        <v>69</v>
      </c>
      <c r="M144" s="107" t="s">
        <v>69</v>
      </c>
      <c r="N144" s="107" t="s">
        <v>69</v>
      </c>
    </row>
    <row r="145" spans="1:14">
      <c r="A145" s="105"/>
      <c r="B145" s="105"/>
      <c r="C145" s="167"/>
      <c r="D145" s="105"/>
      <c r="E145" s="105"/>
      <c r="F145" s="105"/>
      <c r="G145" s="105"/>
      <c r="H145" s="105"/>
      <c r="I145" s="105"/>
      <c r="J145" s="157"/>
    </row>
    <row r="146" spans="1:14">
      <c r="A146" s="105"/>
      <c r="B146" s="105"/>
      <c r="C146" s="167"/>
      <c r="D146" s="105"/>
      <c r="E146" s="105"/>
      <c r="F146" s="105"/>
      <c r="G146" s="105"/>
      <c r="H146" s="105"/>
      <c r="I146" s="105"/>
      <c r="J146" s="157"/>
    </row>
    <row r="147" spans="1:14">
      <c r="A147" s="105"/>
      <c r="B147" s="105"/>
      <c r="C147" s="167"/>
      <c r="D147" s="105"/>
      <c r="E147" s="105"/>
      <c r="F147" s="105"/>
      <c r="G147" s="105"/>
      <c r="H147" s="105"/>
      <c r="I147" s="105"/>
      <c r="J147" s="157"/>
    </row>
    <row r="148" spans="1:14">
      <c r="A148" s="105"/>
      <c r="B148" s="105"/>
      <c r="C148" s="167"/>
      <c r="D148" s="105"/>
      <c r="E148" s="105"/>
      <c r="F148" s="105"/>
      <c r="G148" s="105"/>
      <c r="H148" s="105"/>
      <c r="I148" s="105"/>
      <c r="J148" s="157"/>
    </row>
    <row r="149" spans="1:14">
      <c r="A149" s="105"/>
      <c r="B149" s="105"/>
      <c r="C149" s="167"/>
      <c r="D149" s="105"/>
      <c r="E149" s="105"/>
      <c r="F149" s="105"/>
      <c r="G149" s="105"/>
      <c r="H149" s="105"/>
      <c r="I149" s="105"/>
      <c r="J149" s="157"/>
    </row>
    <row r="150" spans="1:14">
      <c r="A150" s="105"/>
      <c r="B150" s="105"/>
      <c r="C150" s="167"/>
      <c r="D150" s="105"/>
      <c r="E150" s="105"/>
      <c r="F150" s="105"/>
      <c r="G150" s="105"/>
      <c r="H150" s="105"/>
      <c r="I150" s="105"/>
      <c r="J150" s="157"/>
    </row>
    <row r="151" spans="1:14">
      <c r="A151" s="105"/>
      <c r="B151" s="105"/>
      <c r="C151" s="167"/>
      <c r="D151" s="105"/>
      <c r="E151" s="105"/>
      <c r="F151" s="105"/>
      <c r="G151" s="105"/>
      <c r="H151" s="105"/>
      <c r="I151" s="105"/>
      <c r="J151" s="157"/>
    </row>
    <row r="152" spans="1:14" s="89" customFormat="1">
      <c r="A152" s="247" t="s">
        <v>24</v>
      </c>
      <c r="B152" s="247"/>
      <c r="C152" s="247"/>
      <c r="D152" s="247"/>
      <c r="E152" s="247"/>
      <c r="F152" s="247"/>
      <c r="G152" s="247"/>
      <c r="H152" s="247"/>
      <c r="I152" s="247"/>
      <c r="J152" s="247"/>
      <c r="K152" s="247"/>
      <c r="L152" s="247"/>
      <c r="M152" s="247"/>
      <c r="N152" s="247"/>
    </row>
    <row r="153" spans="1:14" s="89" customFormat="1">
      <c r="A153" s="247" t="s">
        <v>25</v>
      </c>
      <c r="B153" s="247"/>
      <c r="C153" s="247"/>
      <c r="D153" s="247"/>
      <c r="E153" s="247"/>
      <c r="F153" s="247"/>
      <c r="G153" s="247"/>
      <c r="H153" s="247"/>
      <c r="I153" s="247"/>
      <c r="J153" s="247"/>
      <c r="K153" s="247"/>
      <c r="L153" s="247"/>
      <c r="M153" s="247"/>
      <c r="N153" s="247"/>
    </row>
    <row r="154" spans="1:14">
      <c r="A154" s="248" t="s">
        <v>17</v>
      </c>
      <c r="B154" s="248"/>
      <c r="C154" s="248"/>
      <c r="D154" s="248"/>
      <c r="E154" s="248"/>
      <c r="F154" s="248"/>
      <c r="G154" s="248"/>
      <c r="H154" s="248"/>
      <c r="I154" s="248"/>
      <c r="J154" s="248"/>
      <c r="K154" s="248"/>
      <c r="L154" s="248"/>
      <c r="M154" s="248"/>
      <c r="N154" s="248"/>
    </row>
    <row r="155" spans="1:14" ht="42" customHeight="1">
      <c r="A155" s="249" t="s">
        <v>1</v>
      </c>
      <c r="B155" s="249" t="s">
        <v>2</v>
      </c>
      <c r="C155" s="256" t="s">
        <v>3</v>
      </c>
      <c r="D155" s="249" t="s">
        <v>12</v>
      </c>
      <c r="E155" s="249" t="s">
        <v>13</v>
      </c>
      <c r="F155" s="249" t="s">
        <v>14</v>
      </c>
      <c r="G155" s="253" t="s">
        <v>76</v>
      </c>
      <c r="H155" s="254"/>
      <c r="I155" s="255"/>
      <c r="J155" s="249" t="s">
        <v>7</v>
      </c>
      <c r="K155" s="249" t="s">
        <v>8</v>
      </c>
      <c r="L155" s="249" t="s">
        <v>9</v>
      </c>
      <c r="M155" s="249" t="s">
        <v>10</v>
      </c>
      <c r="N155" s="258" t="s">
        <v>11</v>
      </c>
    </row>
    <row r="156" spans="1:14" ht="72.75" customHeight="1">
      <c r="A156" s="250"/>
      <c r="B156" s="250"/>
      <c r="C156" s="257"/>
      <c r="D156" s="250"/>
      <c r="E156" s="250"/>
      <c r="F156" s="250"/>
      <c r="G156" s="91" t="s">
        <v>4</v>
      </c>
      <c r="H156" s="91" t="s">
        <v>5</v>
      </c>
      <c r="I156" s="91" t="s">
        <v>6</v>
      </c>
      <c r="J156" s="250"/>
      <c r="K156" s="250"/>
      <c r="L156" s="250"/>
      <c r="M156" s="250"/>
      <c r="N156" s="259"/>
    </row>
    <row r="157" spans="1:14">
      <c r="A157" s="92">
        <v>1</v>
      </c>
      <c r="B157" s="136" t="s">
        <v>179</v>
      </c>
      <c r="C157" s="94">
        <v>1000000</v>
      </c>
      <c r="D157" s="92" t="s">
        <v>225</v>
      </c>
      <c r="E157" s="92"/>
      <c r="F157" s="92"/>
      <c r="G157" s="95"/>
      <c r="H157" s="95" t="s">
        <v>304</v>
      </c>
      <c r="I157" s="95"/>
      <c r="J157" s="109" t="s">
        <v>69</v>
      </c>
      <c r="K157" s="92" t="s">
        <v>36</v>
      </c>
      <c r="L157" s="92" t="s">
        <v>69</v>
      </c>
      <c r="M157" s="92" t="s">
        <v>69</v>
      </c>
      <c r="N157" s="92" t="s">
        <v>69</v>
      </c>
    </row>
    <row r="158" spans="1:14">
      <c r="A158" s="96"/>
      <c r="B158" s="136" t="s">
        <v>180</v>
      </c>
      <c r="C158" s="98"/>
      <c r="D158" s="96" t="s">
        <v>121</v>
      </c>
      <c r="E158" s="96"/>
      <c r="F158" s="96"/>
      <c r="G158" s="96"/>
      <c r="H158" s="96"/>
      <c r="I158" s="96"/>
      <c r="J158" s="96"/>
      <c r="K158" s="96"/>
      <c r="L158" s="96"/>
      <c r="M158" s="96"/>
      <c r="N158" s="96"/>
    </row>
    <row r="159" spans="1:14">
      <c r="A159" s="96"/>
      <c r="B159" s="136" t="s">
        <v>181</v>
      </c>
      <c r="C159" s="98"/>
      <c r="D159" s="96"/>
      <c r="E159" s="96"/>
      <c r="F159" s="96"/>
      <c r="G159" s="96"/>
      <c r="H159" s="96"/>
      <c r="I159" s="96"/>
      <c r="J159" s="96"/>
      <c r="K159" s="96"/>
      <c r="L159" s="96"/>
      <c r="M159" s="96"/>
      <c r="N159" s="96"/>
    </row>
    <row r="160" spans="1:14">
      <c r="A160" s="100"/>
      <c r="B160" s="142"/>
      <c r="C160" s="102"/>
      <c r="D160" s="100"/>
      <c r="E160" s="100"/>
      <c r="F160" s="100"/>
      <c r="G160" s="100"/>
      <c r="H160" s="100"/>
      <c r="I160" s="100"/>
      <c r="J160" s="100"/>
      <c r="K160" s="100"/>
      <c r="L160" s="100"/>
      <c r="M160" s="100"/>
      <c r="N160" s="100"/>
    </row>
    <row r="161" spans="1:14">
      <c r="A161" s="96">
        <v>2</v>
      </c>
      <c r="B161" s="136" t="s">
        <v>182</v>
      </c>
      <c r="C161" s="98">
        <v>1200000</v>
      </c>
      <c r="D161" s="96" t="s">
        <v>229</v>
      </c>
      <c r="E161" s="96"/>
      <c r="F161" s="96"/>
      <c r="G161" s="96"/>
      <c r="H161" s="135" t="s">
        <v>304</v>
      </c>
      <c r="I161" s="96"/>
      <c r="J161" s="169">
        <v>134217.76</v>
      </c>
      <c r="K161" s="96" t="s">
        <v>36</v>
      </c>
      <c r="L161" s="92" t="s">
        <v>69</v>
      </c>
      <c r="M161" s="92" t="s">
        <v>69</v>
      </c>
      <c r="N161" s="92" t="s">
        <v>69</v>
      </c>
    </row>
    <row r="162" spans="1:14">
      <c r="A162" s="96"/>
      <c r="B162" s="136" t="s">
        <v>183</v>
      </c>
      <c r="C162" s="98"/>
      <c r="D162" s="96" t="s">
        <v>121</v>
      </c>
      <c r="E162" s="96"/>
      <c r="F162" s="96"/>
      <c r="G162" s="96"/>
      <c r="H162" s="96"/>
      <c r="I162" s="96"/>
      <c r="J162" s="96"/>
      <c r="K162" s="96"/>
      <c r="L162" s="96"/>
      <c r="M162" s="96"/>
      <c r="N162" s="96"/>
    </row>
    <row r="163" spans="1:14">
      <c r="A163" s="96"/>
      <c r="B163" s="136" t="s">
        <v>184</v>
      </c>
      <c r="C163" s="98"/>
      <c r="D163" s="96"/>
      <c r="E163" s="96"/>
      <c r="F163" s="96"/>
      <c r="G163" s="96"/>
      <c r="H163" s="96"/>
      <c r="I163" s="96"/>
      <c r="J163" s="96"/>
      <c r="K163" s="96"/>
      <c r="L163" s="96"/>
      <c r="M163" s="96"/>
      <c r="N163" s="96"/>
    </row>
    <row r="164" spans="1:14">
      <c r="A164" s="96"/>
      <c r="B164" s="136" t="s">
        <v>185</v>
      </c>
      <c r="C164" s="98"/>
      <c r="D164" s="96"/>
      <c r="E164" s="96"/>
      <c r="F164" s="96"/>
      <c r="G164" s="96"/>
      <c r="H164" s="96"/>
      <c r="I164" s="96"/>
      <c r="J164" s="96"/>
      <c r="K164" s="96"/>
      <c r="L164" s="96"/>
      <c r="M164" s="96"/>
      <c r="N164" s="96"/>
    </row>
    <row r="165" spans="1:14">
      <c r="A165" s="96"/>
      <c r="B165" s="136"/>
      <c r="C165" s="98"/>
      <c r="D165" s="96"/>
      <c r="E165" s="96"/>
      <c r="F165" s="96"/>
      <c r="G165" s="96"/>
      <c r="H165" s="96"/>
      <c r="I165" s="96"/>
      <c r="J165" s="96"/>
      <c r="K165" s="96"/>
      <c r="L165" s="96"/>
      <c r="M165" s="96"/>
      <c r="N165" s="96"/>
    </row>
    <row r="166" spans="1:14">
      <c r="A166" s="96"/>
      <c r="B166" s="97"/>
      <c r="C166" s="98"/>
      <c r="D166" s="96"/>
      <c r="E166" s="96"/>
      <c r="F166" s="96"/>
      <c r="G166" s="96"/>
      <c r="H166" s="96"/>
      <c r="I166" s="96"/>
      <c r="J166" s="96"/>
      <c r="K166" s="96"/>
      <c r="L166" s="96"/>
      <c r="M166" s="96"/>
      <c r="N166" s="96"/>
    </row>
    <row r="167" spans="1:14">
      <c r="A167" s="100"/>
      <c r="B167" s="101"/>
      <c r="C167" s="102"/>
      <c r="D167" s="115"/>
      <c r="E167" s="100"/>
      <c r="F167" s="100"/>
      <c r="G167" s="100"/>
      <c r="H167" s="100"/>
      <c r="I167" s="100"/>
      <c r="J167" s="100"/>
      <c r="K167" s="100"/>
      <c r="L167" s="100"/>
      <c r="M167" s="100"/>
      <c r="N167" s="100"/>
    </row>
    <row r="168" spans="1:14">
      <c r="A168" s="251" t="s">
        <v>18</v>
      </c>
      <c r="B168" s="252"/>
      <c r="C168" s="103">
        <f>SUM(C157:C167)</f>
        <v>2200000</v>
      </c>
      <c r="D168" s="104" t="s">
        <v>69</v>
      </c>
      <c r="E168" s="104" t="s">
        <v>69</v>
      </c>
      <c r="F168" s="104" t="s">
        <v>69</v>
      </c>
      <c r="G168" s="104" t="s">
        <v>69</v>
      </c>
      <c r="H168" s="104">
        <v>2</v>
      </c>
      <c r="I168" s="104" t="s">
        <v>69</v>
      </c>
      <c r="J168" s="217">
        <f>SUM(J161:J167)</f>
        <v>134217.76</v>
      </c>
      <c r="K168" s="104" t="s">
        <v>69</v>
      </c>
      <c r="L168" s="104" t="s">
        <v>69</v>
      </c>
      <c r="M168" s="104" t="s">
        <v>69</v>
      </c>
      <c r="N168" s="104" t="s">
        <v>69</v>
      </c>
    </row>
    <row r="169" spans="1:14">
      <c r="A169" s="105"/>
      <c r="B169" s="105"/>
      <c r="C169" s="106"/>
      <c r="D169" s="105"/>
      <c r="E169" s="105"/>
      <c r="F169" s="105"/>
      <c r="G169" s="105"/>
      <c r="H169" s="105"/>
      <c r="I169" s="105"/>
      <c r="J169" s="168"/>
      <c r="K169" s="105"/>
      <c r="L169" s="105"/>
      <c r="M169" s="105"/>
      <c r="N169" s="105"/>
    </row>
    <row r="170" spans="1:14">
      <c r="A170" s="105"/>
      <c r="B170" s="105"/>
      <c r="C170" s="106"/>
      <c r="D170" s="105"/>
      <c r="E170" s="105"/>
      <c r="F170" s="105"/>
      <c r="G170" s="105"/>
      <c r="H170" s="105"/>
      <c r="I170" s="105"/>
      <c r="J170" s="168"/>
      <c r="K170" s="105"/>
      <c r="L170" s="105"/>
      <c r="M170" s="105"/>
      <c r="N170" s="105"/>
    </row>
    <row r="171" spans="1:14">
      <c r="A171" s="105"/>
      <c r="B171" s="105"/>
      <c r="C171" s="106"/>
      <c r="D171" s="105"/>
      <c r="E171" s="105"/>
      <c r="F171" s="105"/>
      <c r="G171" s="105"/>
      <c r="H171" s="105"/>
      <c r="I171" s="105"/>
      <c r="J171" s="168"/>
      <c r="K171" s="105"/>
      <c r="L171" s="105"/>
      <c r="M171" s="105"/>
      <c r="N171" s="105"/>
    </row>
    <row r="172" spans="1:14">
      <c r="A172" s="105"/>
      <c r="B172" s="105"/>
      <c r="C172" s="106"/>
      <c r="D172" s="105"/>
      <c r="E172" s="105"/>
      <c r="F172" s="105"/>
      <c r="G172" s="105"/>
      <c r="H172" s="105"/>
      <c r="I172" s="105"/>
      <c r="J172" s="168"/>
      <c r="K172" s="105"/>
      <c r="L172" s="105"/>
      <c r="M172" s="105"/>
      <c r="N172" s="105"/>
    </row>
    <row r="173" spans="1:14">
      <c r="A173" s="105"/>
      <c r="B173" s="105"/>
      <c r="C173" s="106"/>
      <c r="D173" s="105"/>
      <c r="E173" s="105"/>
      <c r="F173" s="105"/>
      <c r="G173" s="105"/>
      <c r="H173" s="105"/>
      <c r="I173" s="105"/>
      <c r="J173" s="168"/>
      <c r="K173" s="105"/>
      <c r="L173" s="105"/>
      <c r="M173" s="105"/>
      <c r="N173" s="105"/>
    </row>
    <row r="174" spans="1:14">
      <c r="A174" s="105"/>
      <c r="B174" s="105"/>
      <c r="C174" s="106"/>
      <c r="D174" s="105"/>
      <c r="E174" s="105"/>
      <c r="F174" s="105"/>
      <c r="G174" s="105"/>
      <c r="H174" s="105"/>
      <c r="I174" s="105"/>
      <c r="J174" s="168"/>
      <c r="K174" s="105"/>
      <c r="L174" s="105"/>
      <c r="M174" s="105"/>
      <c r="N174" s="105"/>
    </row>
    <row r="175" spans="1:14">
      <c r="A175" s="105"/>
      <c r="B175" s="105"/>
      <c r="C175" s="106"/>
      <c r="D175" s="105"/>
      <c r="E175" s="105"/>
      <c r="F175" s="105"/>
      <c r="G175" s="105"/>
      <c r="H175" s="105"/>
      <c r="I175" s="105"/>
      <c r="J175" s="168"/>
      <c r="K175" s="105"/>
      <c r="L175" s="105"/>
      <c r="M175" s="105"/>
      <c r="N175" s="105"/>
    </row>
    <row r="176" spans="1:14" s="89" customFormat="1">
      <c r="A176" s="247" t="s">
        <v>24</v>
      </c>
      <c r="B176" s="247"/>
      <c r="C176" s="247"/>
      <c r="D176" s="247"/>
      <c r="E176" s="247"/>
      <c r="F176" s="247"/>
      <c r="G176" s="247"/>
      <c r="H176" s="247"/>
      <c r="I176" s="247"/>
      <c r="J176" s="247"/>
      <c r="K176" s="247"/>
      <c r="L176" s="247"/>
      <c r="M176" s="247"/>
      <c r="N176" s="247"/>
    </row>
    <row r="177" spans="1:14" s="89" customFormat="1">
      <c r="A177" s="247" t="s">
        <v>186</v>
      </c>
      <c r="B177" s="247"/>
      <c r="C177" s="247"/>
      <c r="D177" s="247"/>
      <c r="E177" s="247"/>
      <c r="F177" s="247"/>
      <c r="G177" s="247"/>
      <c r="H177" s="247"/>
      <c r="I177" s="247"/>
      <c r="J177" s="247"/>
      <c r="K177" s="247"/>
      <c r="L177" s="247"/>
      <c r="M177" s="247"/>
      <c r="N177" s="247"/>
    </row>
    <row r="178" spans="1:14">
      <c r="A178" s="248" t="s">
        <v>17</v>
      </c>
      <c r="B178" s="248"/>
      <c r="C178" s="248"/>
      <c r="D178" s="248"/>
      <c r="E178" s="248"/>
      <c r="F178" s="248"/>
      <c r="G178" s="248"/>
      <c r="H178" s="248"/>
      <c r="I178" s="248"/>
      <c r="J178" s="248"/>
      <c r="K178" s="248"/>
      <c r="L178" s="248"/>
      <c r="M178" s="248"/>
      <c r="N178" s="248"/>
    </row>
    <row r="179" spans="1:14" ht="42" customHeight="1">
      <c r="A179" s="249" t="s">
        <v>1</v>
      </c>
      <c r="B179" s="249" t="s">
        <v>2</v>
      </c>
      <c r="C179" s="256" t="s">
        <v>3</v>
      </c>
      <c r="D179" s="249" t="s">
        <v>12</v>
      </c>
      <c r="E179" s="249" t="s">
        <v>13</v>
      </c>
      <c r="F179" s="249" t="s">
        <v>14</v>
      </c>
      <c r="G179" s="253" t="s">
        <v>76</v>
      </c>
      <c r="H179" s="254"/>
      <c r="I179" s="255"/>
      <c r="J179" s="249" t="s">
        <v>7</v>
      </c>
      <c r="K179" s="249" t="s">
        <v>8</v>
      </c>
      <c r="L179" s="249" t="s">
        <v>9</v>
      </c>
      <c r="M179" s="249" t="s">
        <v>10</v>
      </c>
      <c r="N179" s="258" t="s">
        <v>11</v>
      </c>
    </row>
    <row r="180" spans="1:14" ht="72.75" customHeight="1">
      <c r="A180" s="250"/>
      <c r="B180" s="250"/>
      <c r="C180" s="257"/>
      <c r="D180" s="250"/>
      <c r="E180" s="250"/>
      <c r="F180" s="250"/>
      <c r="G180" s="91" t="s">
        <v>4</v>
      </c>
      <c r="H180" s="91" t="s">
        <v>5</v>
      </c>
      <c r="I180" s="91" t="s">
        <v>6</v>
      </c>
      <c r="J180" s="250"/>
      <c r="K180" s="250"/>
      <c r="L180" s="250"/>
      <c r="M180" s="250"/>
      <c r="N180" s="259"/>
    </row>
    <row r="181" spans="1:14">
      <c r="A181" s="96">
        <v>1</v>
      </c>
      <c r="B181" s="136" t="s">
        <v>187</v>
      </c>
      <c r="C181" s="144">
        <v>81700000</v>
      </c>
      <c r="D181" s="96" t="s">
        <v>225</v>
      </c>
      <c r="E181" s="96"/>
      <c r="F181" s="96"/>
      <c r="G181" s="96"/>
      <c r="H181" s="135" t="s">
        <v>304</v>
      </c>
      <c r="I181" s="96"/>
      <c r="J181" s="170">
        <v>53360000</v>
      </c>
      <c r="K181" s="92" t="s">
        <v>36</v>
      </c>
      <c r="L181" s="92" t="s">
        <v>69</v>
      </c>
      <c r="M181" s="92" t="s">
        <v>69</v>
      </c>
      <c r="N181" s="92" t="s">
        <v>69</v>
      </c>
    </row>
    <row r="182" spans="1:14">
      <c r="A182" s="96"/>
      <c r="B182" s="136" t="s">
        <v>188</v>
      </c>
      <c r="C182" s="98"/>
      <c r="D182" s="96" t="s">
        <v>227</v>
      </c>
      <c r="E182" s="96"/>
      <c r="F182" s="96"/>
      <c r="G182" s="96"/>
      <c r="H182" s="96"/>
      <c r="I182" s="96"/>
      <c r="J182" s="96"/>
      <c r="K182" s="96"/>
      <c r="L182" s="96"/>
      <c r="M182" s="96"/>
      <c r="N182" s="96"/>
    </row>
    <row r="183" spans="1:14">
      <c r="A183" s="96"/>
      <c r="B183" s="136" t="s">
        <v>189</v>
      </c>
      <c r="C183" s="98"/>
      <c r="D183" s="96"/>
      <c r="E183" s="96"/>
      <c r="F183" s="96"/>
      <c r="G183" s="96"/>
      <c r="H183" s="96"/>
      <c r="I183" s="96"/>
      <c r="J183" s="96"/>
      <c r="K183" s="96"/>
      <c r="L183" s="96"/>
      <c r="M183" s="96"/>
      <c r="N183" s="96"/>
    </row>
    <row r="184" spans="1:14">
      <c r="A184" s="96"/>
      <c r="B184" s="136" t="s">
        <v>26</v>
      </c>
      <c r="C184" s="98"/>
      <c r="D184" s="96"/>
      <c r="E184" s="96"/>
      <c r="F184" s="96"/>
      <c r="G184" s="96"/>
      <c r="H184" s="96"/>
      <c r="I184" s="96"/>
      <c r="J184" s="96"/>
      <c r="K184" s="96"/>
      <c r="L184" s="96"/>
      <c r="M184" s="96"/>
      <c r="N184" s="96"/>
    </row>
    <row r="185" spans="1:14">
      <c r="A185" s="96"/>
      <c r="B185" s="97"/>
      <c r="C185" s="98"/>
      <c r="D185" s="96"/>
      <c r="E185" s="96"/>
      <c r="F185" s="96"/>
      <c r="G185" s="96"/>
      <c r="H185" s="96"/>
      <c r="I185" s="96"/>
      <c r="J185" s="96"/>
      <c r="K185" s="96"/>
      <c r="L185" s="96"/>
      <c r="M185" s="96"/>
      <c r="N185" s="96"/>
    </row>
    <row r="186" spans="1:14">
      <c r="A186" s="100"/>
      <c r="B186" s="101"/>
      <c r="C186" s="102"/>
      <c r="D186" s="115"/>
      <c r="E186" s="100"/>
      <c r="F186" s="100"/>
      <c r="G186" s="100"/>
      <c r="H186" s="100"/>
      <c r="I186" s="100"/>
      <c r="J186" s="100"/>
      <c r="K186" s="100"/>
      <c r="L186" s="100"/>
      <c r="M186" s="100"/>
      <c r="N186" s="100"/>
    </row>
    <row r="187" spans="1:14">
      <c r="A187" s="251" t="s">
        <v>18</v>
      </c>
      <c r="B187" s="252"/>
      <c r="C187" s="145">
        <f>SUM(C181:C186)</f>
        <v>81700000</v>
      </c>
      <c r="D187" s="104" t="s">
        <v>69</v>
      </c>
      <c r="E187" s="104" t="s">
        <v>69</v>
      </c>
      <c r="F187" s="104" t="s">
        <v>69</v>
      </c>
      <c r="G187" s="104" t="s">
        <v>69</v>
      </c>
      <c r="H187" s="104">
        <v>1</v>
      </c>
      <c r="I187" s="104" t="s">
        <v>69</v>
      </c>
      <c r="J187" s="171">
        <f>SUM(J181:J186)</f>
        <v>53360000</v>
      </c>
      <c r="K187" s="104" t="s">
        <v>69</v>
      </c>
      <c r="L187" s="104" t="s">
        <v>69</v>
      </c>
      <c r="M187" s="104" t="s">
        <v>69</v>
      </c>
      <c r="N187" s="104" t="s">
        <v>69</v>
      </c>
    </row>
    <row r="188" spans="1:14">
      <c r="A188" s="105"/>
      <c r="B188" s="105"/>
      <c r="C188" s="167"/>
      <c r="D188" s="105"/>
      <c r="E188" s="105"/>
      <c r="F188" s="105"/>
      <c r="G188" s="105"/>
      <c r="H188" s="105"/>
      <c r="I188" s="105"/>
      <c r="J188" s="168"/>
      <c r="K188" s="105"/>
      <c r="L188" s="105"/>
      <c r="M188" s="105"/>
      <c r="N188" s="105"/>
    </row>
    <row r="189" spans="1:14">
      <c r="A189" s="105"/>
      <c r="B189" s="105"/>
      <c r="C189" s="167"/>
      <c r="D189" s="105"/>
      <c r="E189" s="105"/>
      <c r="F189" s="105"/>
      <c r="G189" s="105"/>
      <c r="H189" s="105"/>
      <c r="I189" s="105"/>
      <c r="J189" s="168"/>
      <c r="K189" s="105"/>
      <c r="L189" s="105"/>
      <c r="M189" s="105"/>
      <c r="N189" s="105"/>
    </row>
    <row r="190" spans="1:14">
      <c r="A190" s="105"/>
      <c r="B190" s="105"/>
      <c r="C190" s="167"/>
      <c r="D190" s="105"/>
      <c r="E190" s="105"/>
      <c r="F190" s="105"/>
      <c r="G190" s="105"/>
      <c r="H190" s="105"/>
      <c r="I190" s="105"/>
      <c r="J190" s="168"/>
      <c r="K190" s="105"/>
      <c r="L190" s="105"/>
      <c r="M190" s="105"/>
      <c r="N190" s="105"/>
    </row>
    <row r="191" spans="1:14">
      <c r="A191" s="105"/>
      <c r="B191" s="105"/>
      <c r="C191" s="167"/>
      <c r="D191" s="105"/>
      <c r="E191" s="105"/>
      <c r="F191" s="105"/>
      <c r="G191" s="105"/>
      <c r="H191" s="105"/>
      <c r="I191" s="105"/>
      <c r="J191" s="168"/>
      <c r="K191" s="105"/>
      <c r="L191" s="105"/>
      <c r="M191" s="105"/>
      <c r="N191" s="105"/>
    </row>
    <row r="192" spans="1:14">
      <c r="A192" s="105"/>
      <c r="B192" s="105"/>
      <c r="C192" s="167"/>
      <c r="D192" s="105"/>
      <c r="E192" s="105"/>
      <c r="F192" s="105"/>
      <c r="G192" s="105"/>
      <c r="H192" s="105"/>
      <c r="I192" s="105"/>
      <c r="J192" s="168"/>
      <c r="K192" s="105"/>
      <c r="L192" s="105"/>
      <c r="M192" s="105"/>
      <c r="N192" s="105"/>
    </row>
    <row r="193" spans="1:14">
      <c r="A193" s="105"/>
      <c r="B193" s="105"/>
      <c r="C193" s="167"/>
      <c r="D193" s="105"/>
      <c r="E193" s="105"/>
      <c r="F193" s="105"/>
      <c r="G193" s="105"/>
      <c r="H193" s="105"/>
      <c r="I193" s="105"/>
      <c r="J193" s="168"/>
      <c r="K193" s="105"/>
      <c r="L193" s="105"/>
      <c r="M193" s="105"/>
      <c r="N193" s="105"/>
    </row>
    <row r="194" spans="1:14">
      <c r="A194" s="105"/>
      <c r="B194" s="105"/>
      <c r="C194" s="167"/>
      <c r="D194" s="105"/>
      <c r="E194" s="105"/>
      <c r="F194" s="105"/>
      <c r="G194" s="105"/>
      <c r="H194" s="105"/>
      <c r="I194" s="105"/>
      <c r="J194" s="168"/>
      <c r="K194" s="105"/>
      <c r="L194" s="105"/>
      <c r="M194" s="105"/>
      <c r="N194" s="105"/>
    </row>
    <row r="195" spans="1:14">
      <c r="A195" s="105"/>
      <c r="B195" s="105"/>
      <c r="C195" s="167"/>
      <c r="D195" s="105"/>
      <c r="E195" s="105"/>
      <c r="F195" s="105"/>
      <c r="G195" s="105"/>
      <c r="H195" s="105"/>
      <c r="I195" s="105"/>
      <c r="J195" s="168"/>
      <c r="K195" s="105"/>
      <c r="L195" s="105"/>
      <c r="M195" s="105"/>
      <c r="N195" s="105"/>
    </row>
    <row r="196" spans="1:14">
      <c r="A196" s="105"/>
      <c r="B196" s="105"/>
      <c r="C196" s="167"/>
      <c r="D196" s="105"/>
      <c r="E196" s="105"/>
      <c r="F196" s="105"/>
      <c r="G196" s="105"/>
      <c r="H196" s="105"/>
      <c r="I196" s="105"/>
      <c r="J196" s="168"/>
      <c r="K196" s="105"/>
      <c r="L196" s="105"/>
      <c r="M196" s="105"/>
      <c r="N196" s="105"/>
    </row>
    <row r="197" spans="1:14">
      <c r="A197" s="105"/>
      <c r="B197" s="105"/>
      <c r="C197" s="167"/>
      <c r="D197" s="105"/>
      <c r="E197" s="105"/>
      <c r="F197" s="105"/>
      <c r="G197" s="105"/>
      <c r="H197" s="105"/>
      <c r="I197" s="105"/>
      <c r="J197" s="168"/>
      <c r="K197" s="105"/>
      <c r="L197" s="105"/>
      <c r="M197" s="105"/>
      <c r="N197" s="105"/>
    </row>
    <row r="198" spans="1:14">
      <c r="A198" s="105"/>
      <c r="B198" s="105"/>
      <c r="C198" s="167"/>
      <c r="D198" s="105"/>
      <c r="E198" s="105"/>
      <c r="F198" s="105"/>
      <c r="G198" s="105"/>
      <c r="H198" s="105"/>
      <c r="I198" s="105"/>
      <c r="J198" s="168"/>
      <c r="K198" s="105"/>
      <c r="L198" s="105"/>
      <c r="M198" s="105"/>
      <c r="N198" s="105"/>
    </row>
    <row r="199" spans="1:14">
      <c r="A199" s="105"/>
      <c r="B199" s="105"/>
      <c r="C199" s="167"/>
      <c r="D199" s="105"/>
      <c r="E199" s="105"/>
      <c r="F199" s="105"/>
      <c r="G199" s="105"/>
      <c r="H199" s="105"/>
      <c r="I199" s="105"/>
      <c r="J199" s="168"/>
      <c r="K199" s="105"/>
      <c r="L199" s="105"/>
      <c r="M199" s="105"/>
      <c r="N199" s="105"/>
    </row>
    <row r="200" spans="1:14" s="89" customFormat="1">
      <c r="A200" s="247" t="s">
        <v>29</v>
      </c>
      <c r="B200" s="247"/>
      <c r="C200" s="247"/>
      <c r="D200" s="247"/>
      <c r="E200" s="247"/>
      <c r="F200" s="247"/>
      <c r="G200" s="247"/>
      <c r="H200" s="247"/>
      <c r="I200" s="247"/>
      <c r="J200" s="247"/>
      <c r="K200" s="247"/>
      <c r="L200" s="247"/>
      <c r="M200" s="247"/>
      <c r="N200" s="247"/>
    </row>
    <row r="201" spans="1:14" s="89" customFormat="1">
      <c r="A201" s="247" t="s">
        <v>27</v>
      </c>
      <c r="B201" s="247"/>
      <c r="C201" s="247"/>
      <c r="D201" s="247"/>
      <c r="E201" s="247"/>
      <c r="F201" s="247"/>
      <c r="G201" s="247"/>
      <c r="H201" s="247"/>
      <c r="I201" s="247"/>
      <c r="J201" s="247"/>
      <c r="K201" s="247"/>
      <c r="L201" s="247"/>
      <c r="M201" s="247"/>
      <c r="N201" s="247"/>
    </row>
    <row r="202" spans="1:14">
      <c r="A202" s="248" t="s">
        <v>17</v>
      </c>
      <c r="B202" s="248"/>
      <c r="C202" s="248"/>
      <c r="D202" s="248"/>
      <c r="E202" s="248"/>
      <c r="F202" s="248"/>
      <c r="G202" s="248"/>
      <c r="H202" s="248"/>
      <c r="I202" s="248"/>
      <c r="J202" s="248"/>
      <c r="K202" s="248"/>
      <c r="L202" s="248"/>
      <c r="M202" s="248"/>
      <c r="N202" s="248"/>
    </row>
    <row r="203" spans="1:14" ht="42" customHeight="1">
      <c r="A203" s="249" t="s">
        <v>1</v>
      </c>
      <c r="B203" s="249" t="s">
        <v>2</v>
      </c>
      <c r="C203" s="256" t="s">
        <v>3</v>
      </c>
      <c r="D203" s="249" t="s">
        <v>12</v>
      </c>
      <c r="E203" s="249" t="s">
        <v>13</v>
      </c>
      <c r="F203" s="249" t="s">
        <v>14</v>
      </c>
      <c r="G203" s="253" t="s">
        <v>76</v>
      </c>
      <c r="H203" s="254"/>
      <c r="I203" s="255"/>
      <c r="J203" s="249" t="s">
        <v>7</v>
      </c>
      <c r="K203" s="249" t="s">
        <v>8</v>
      </c>
      <c r="L203" s="249" t="s">
        <v>9</v>
      </c>
      <c r="M203" s="249" t="s">
        <v>10</v>
      </c>
      <c r="N203" s="258" t="s">
        <v>11</v>
      </c>
    </row>
    <row r="204" spans="1:14" ht="72.75" customHeight="1">
      <c r="A204" s="250"/>
      <c r="B204" s="250"/>
      <c r="C204" s="257"/>
      <c r="D204" s="250"/>
      <c r="E204" s="250"/>
      <c r="F204" s="250"/>
      <c r="G204" s="91" t="s">
        <v>4</v>
      </c>
      <c r="H204" s="91" t="s">
        <v>5</v>
      </c>
      <c r="I204" s="91" t="s">
        <v>6</v>
      </c>
      <c r="J204" s="250"/>
      <c r="K204" s="250"/>
      <c r="L204" s="250"/>
      <c r="M204" s="250"/>
      <c r="N204" s="259"/>
    </row>
    <row r="205" spans="1:14">
      <c r="A205" s="92">
        <v>1</v>
      </c>
      <c r="B205" s="8" t="s">
        <v>458</v>
      </c>
      <c r="C205" s="94">
        <v>3140000</v>
      </c>
      <c r="D205" s="92" t="s">
        <v>462</v>
      </c>
      <c r="E205" s="92"/>
      <c r="F205" s="92"/>
      <c r="G205" s="92"/>
      <c r="H205" s="92"/>
      <c r="I205" s="95" t="s">
        <v>304</v>
      </c>
      <c r="J205" s="92" t="s">
        <v>69</v>
      </c>
      <c r="K205" s="92" t="s">
        <v>72</v>
      </c>
      <c r="L205" s="92" t="s">
        <v>69</v>
      </c>
      <c r="M205" s="92" t="s">
        <v>69</v>
      </c>
      <c r="N205" s="92" t="s">
        <v>69</v>
      </c>
    </row>
    <row r="206" spans="1:14">
      <c r="A206" s="96"/>
      <c r="B206" s="128" t="s">
        <v>459</v>
      </c>
      <c r="C206" s="98"/>
      <c r="D206" s="96" t="s">
        <v>227</v>
      </c>
      <c r="E206" s="96"/>
      <c r="F206" s="96"/>
      <c r="G206" s="96"/>
      <c r="H206" s="96"/>
      <c r="I206" s="96"/>
      <c r="J206" s="96"/>
      <c r="K206" s="96"/>
      <c r="L206" s="96"/>
      <c r="M206" s="96"/>
      <c r="N206" s="96"/>
    </row>
    <row r="207" spans="1:14">
      <c r="A207" s="96"/>
      <c r="B207" s="128" t="s">
        <v>460</v>
      </c>
      <c r="C207" s="98"/>
      <c r="D207" s="96"/>
      <c r="E207" s="96"/>
      <c r="F207" s="96"/>
      <c r="G207" s="96"/>
      <c r="H207" s="96"/>
      <c r="I207" s="96"/>
      <c r="J207" s="96"/>
      <c r="K207" s="96"/>
      <c r="L207" s="96"/>
      <c r="M207" s="96"/>
      <c r="N207" s="96"/>
    </row>
    <row r="208" spans="1:14">
      <c r="A208" s="96"/>
      <c r="B208" s="128" t="s">
        <v>461</v>
      </c>
      <c r="C208" s="98"/>
      <c r="D208" s="96"/>
      <c r="E208" s="96"/>
      <c r="F208" s="96"/>
      <c r="G208" s="96"/>
      <c r="H208" s="96"/>
      <c r="I208" s="96"/>
      <c r="J208" s="96"/>
      <c r="K208" s="96"/>
      <c r="L208" s="96"/>
      <c r="M208" s="96"/>
      <c r="N208" s="96"/>
    </row>
    <row r="209" spans="1:14">
      <c r="A209" s="96"/>
      <c r="B209" s="128"/>
      <c r="C209" s="98"/>
      <c r="D209" s="96"/>
      <c r="E209" s="96"/>
      <c r="F209" s="96"/>
      <c r="G209" s="96"/>
      <c r="H209" s="96"/>
      <c r="I209" s="96"/>
      <c r="J209" s="96"/>
      <c r="K209" s="96"/>
      <c r="L209" s="96"/>
      <c r="M209" s="96"/>
      <c r="N209" s="96"/>
    </row>
    <row r="210" spans="1:14">
      <c r="A210" s="100"/>
      <c r="B210" s="132"/>
      <c r="C210" s="102"/>
      <c r="D210" s="100"/>
      <c r="E210" s="100"/>
      <c r="F210" s="100"/>
      <c r="G210" s="100"/>
      <c r="H210" s="100"/>
      <c r="I210" s="100"/>
      <c r="J210" s="100"/>
      <c r="K210" s="100"/>
      <c r="L210" s="100"/>
      <c r="M210" s="100"/>
      <c r="N210" s="100"/>
    </row>
    <row r="211" spans="1:14">
      <c r="A211" s="96">
        <v>2</v>
      </c>
      <c r="B211" s="8" t="s">
        <v>458</v>
      </c>
      <c r="C211" s="98">
        <v>7850000</v>
      </c>
      <c r="D211" s="92" t="s">
        <v>462</v>
      </c>
      <c r="E211" s="96"/>
      <c r="F211" s="96"/>
      <c r="G211" s="96"/>
      <c r="H211" s="96"/>
      <c r="I211" s="95" t="s">
        <v>304</v>
      </c>
      <c r="J211" s="92" t="s">
        <v>69</v>
      </c>
      <c r="K211" s="92" t="s">
        <v>72</v>
      </c>
      <c r="L211" s="92" t="s">
        <v>69</v>
      </c>
      <c r="M211" s="92" t="s">
        <v>69</v>
      </c>
      <c r="N211" s="92" t="s">
        <v>69</v>
      </c>
    </row>
    <row r="212" spans="1:14">
      <c r="A212" s="96"/>
      <c r="B212" s="8" t="s">
        <v>459</v>
      </c>
      <c r="C212" s="98"/>
      <c r="D212" s="96" t="s">
        <v>227</v>
      </c>
      <c r="E212" s="96"/>
      <c r="F212" s="96"/>
      <c r="G212" s="96"/>
      <c r="H212" s="96"/>
      <c r="I212" s="96"/>
      <c r="J212" s="96"/>
      <c r="K212" s="96"/>
      <c r="L212" s="96"/>
      <c r="M212" s="96"/>
      <c r="N212" s="96"/>
    </row>
    <row r="213" spans="1:14">
      <c r="A213" s="96"/>
      <c r="B213" s="97" t="s">
        <v>463</v>
      </c>
      <c r="C213" s="98"/>
      <c r="D213" s="96"/>
      <c r="E213" s="96"/>
      <c r="F213" s="96"/>
      <c r="G213" s="96"/>
      <c r="H213" s="96"/>
      <c r="I213" s="96"/>
      <c r="J213" s="96"/>
      <c r="K213" s="96"/>
      <c r="L213" s="96"/>
      <c r="M213" s="96"/>
      <c r="N213" s="96"/>
    </row>
    <row r="214" spans="1:14">
      <c r="A214" s="96"/>
      <c r="B214" s="8" t="s">
        <v>464</v>
      </c>
      <c r="C214" s="98"/>
      <c r="D214" s="96"/>
      <c r="E214" s="96"/>
      <c r="F214" s="96"/>
      <c r="G214" s="96"/>
      <c r="H214" s="96"/>
      <c r="I214" s="135"/>
      <c r="J214" s="96"/>
      <c r="K214" s="96"/>
      <c r="L214" s="96"/>
      <c r="M214" s="96"/>
      <c r="N214" s="96"/>
    </row>
    <row r="215" spans="1:14">
      <c r="A215" s="96"/>
      <c r="B215" s="8" t="s">
        <v>16</v>
      </c>
      <c r="C215" s="98"/>
      <c r="D215" s="96"/>
      <c r="E215" s="96"/>
      <c r="F215" s="96"/>
      <c r="G215" s="96"/>
      <c r="H215" s="96"/>
      <c r="I215" s="96"/>
      <c r="J215" s="96"/>
      <c r="K215" s="96"/>
      <c r="L215" s="96"/>
      <c r="M215" s="96"/>
      <c r="N215" s="96"/>
    </row>
    <row r="216" spans="1:14">
      <c r="A216" s="96"/>
      <c r="B216" s="139"/>
      <c r="C216" s="98"/>
      <c r="D216" s="96"/>
      <c r="E216" s="96"/>
      <c r="F216" s="96"/>
      <c r="G216" s="96"/>
      <c r="H216" s="96"/>
      <c r="I216" s="96"/>
      <c r="J216" s="96"/>
      <c r="K216" s="96"/>
      <c r="L216" s="96"/>
      <c r="M216" s="96"/>
      <c r="N216" s="96"/>
    </row>
    <row r="217" spans="1:14">
      <c r="A217" s="100"/>
      <c r="B217" s="146"/>
      <c r="C217" s="102"/>
      <c r="D217" s="100"/>
      <c r="E217" s="100"/>
      <c r="F217" s="100"/>
      <c r="G217" s="100"/>
      <c r="H217" s="100"/>
      <c r="I217" s="100"/>
      <c r="J217" s="100"/>
      <c r="K217" s="100"/>
      <c r="L217" s="100"/>
      <c r="M217" s="100"/>
      <c r="N217" s="100"/>
    </row>
    <row r="218" spans="1:14" s="193" customFormat="1" ht="19.5">
      <c r="A218" s="194">
        <v>3</v>
      </c>
      <c r="B218" s="206" t="s">
        <v>328</v>
      </c>
      <c r="C218" s="196">
        <v>7893000</v>
      </c>
      <c r="D218" s="194" t="s">
        <v>350</v>
      </c>
      <c r="E218" s="194"/>
      <c r="F218" s="194"/>
      <c r="G218" s="194"/>
      <c r="H218" s="95" t="s">
        <v>304</v>
      </c>
      <c r="I218" s="198"/>
      <c r="J218" s="194" t="s">
        <v>69</v>
      </c>
      <c r="K218" s="194" t="s">
        <v>72</v>
      </c>
      <c r="L218" s="194" t="s">
        <v>69</v>
      </c>
      <c r="M218" s="194" t="s">
        <v>69</v>
      </c>
      <c r="N218" s="194" t="s">
        <v>265</v>
      </c>
    </row>
    <row r="219" spans="1:14" s="193" customFormat="1" ht="19.5">
      <c r="A219" s="200"/>
      <c r="B219" s="207" t="s">
        <v>329</v>
      </c>
      <c r="C219" s="201"/>
      <c r="D219" s="200" t="s">
        <v>268</v>
      </c>
      <c r="E219" s="200"/>
      <c r="F219" s="200"/>
      <c r="G219" s="200"/>
      <c r="H219" s="200"/>
      <c r="I219" s="203"/>
      <c r="J219" s="200"/>
      <c r="K219" s="200"/>
      <c r="L219" s="200"/>
      <c r="M219" s="200"/>
      <c r="N219" s="200" t="s">
        <v>266</v>
      </c>
    </row>
    <row r="220" spans="1:14" s="193" customFormat="1" ht="19.5">
      <c r="A220" s="200"/>
      <c r="B220" s="206" t="s">
        <v>0</v>
      </c>
      <c r="C220" s="201"/>
      <c r="D220" s="200"/>
      <c r="E220" s="200"/>
      <c r="F220" s="200"/>
      <c r="G220" s="200"/>
      <c r="H220" s="200"/>
      <c r="I220" s="203"/>
      <c r="J220" s="200"/>
      <c r="K220" s="200"/>
      <c r="L220" s="200"/>
      <c r="M220" s="200"/>
      <c r="N220" s="200"/>
    </row>
    <row r="221" spans="1:14" s="193" customFormat="1" ht="19.5">
      <c r="A221" s="200"/>
      <c r="B221" s="206" t="s">
        <v>322</v>
      </c>
      <c r="C221" s="201"/>
      <c r="D221" s="200"/>
      <c r="E221" s="200"/>
      <c r="F221" s="200"/>
      <c r="G221" s="200"/>
      <c r="H221" s="200"/>
      <c r="I221" s="203"/>
      <c r="J221" s="200"/>
      <c r="K221" s="200"/>
      <c r="L221" s="200"/>
      <c r="M221" s="200"/>
      <c r="N221" s="200"/>
    </row>
    <row r="222" spans="1:14" ht="19.5">
      <c r="A222" s="200"/>
      <c r="B222" s="206" t="s">
        <v>16</v>
      </c>
      <c r="C222" s="201"/>
      <c r="D222" s="200"/>
      <c r="E222" s="200"/>
      <c r="F222" s="200"/>
      <c r="G222" s="200"/>
      <c r="H222" s="200"/>
      <c r="I222" s="203"/>
      <c r="J222" s="200"/>
      <c r="K222" s="200"/>
      <c r="L222" s="200"/>
      <c r="M222" s="200"/>
      <c r="N222" s="200"/>
    </row>
    <row r="223" spans="1:14" ht="19.5">
      <c r="A223" s="208"/>
      <c r="B223" s="209" t="s">
        <v>239</v>
      </c>
      <c r="C223" s="210"/>
      <c r="D223" s="208"/>
      <c r="E223" s="208"/>
      <c r="F223" s="208"/>
      <c r="G223" s="208"/>
      <c r="H223" s="208"/>
      <c r="I223" s="211"/>
      <c r="J223" s="208"/>
      <c r="K223" s="208"/>
      <c r="L223" s="208"/>
      <c r="M223" s="208"/>
      <c r="N223" s="208"/>
    </row>
    <row r="224" spans="1:14" ht="42" customHeight="1">
      <c r="A224" s="249" t="s">
        <v>1</v>
      </c>
      <c r="B224" s="249" t="s">
        <v>2</v>
      </c>
      <c r="C224" s="256" t="s">
        <v>3</v>
      </c>
      <c r="D224" s="249" t="s">
        <v>12</v>
      </c>
      <c r="E224" s="249" t="s">
        <v>13</v>
      </c>
      <c r="F224" s="249" t="s">
        <v>14</v>
      </c>
      <c r="G224" s="253" t="s">
        <v>76</v>
      </c>
      <c r="H224" s="254"/>
      <c r="I224" s="255"/>
      <c r="J224" s="249" t="s">
        <v>7</v>
      </c>
      <c r="K224" s="249" t="s">
        <v>8</v>
      </c>
      <c r="L224" s="249" t="s">
        <v>9</v>
      </c>
      <c r="M224" s="249" t="s">
        <v>10</v>
      </c>
      <c r="N224" s="258" t="s">
        <v>11</v>
      </c>
    </row>
    <row r="225" spans="1:14" ht="72.75" customHeight="1">
      <c r="A225" s="250"/>
      <c r="B225" s="250"/>
      <c r="C225" s="257"/>
      <c r="D225" s="250"/>
      <c r="E225" s="250"/>
      <c r="F225" s="250"/>
      <c r="G225" s="91" t="s">
        <v>4</v>
      </c>
      <c r="H225" s="91" t="s">
        <v>5</v>
      </c>
      <c r="I225" s="91" t="s">
        <v>6</v>
      </c>
      <c r="J225" s="250"/>
      <c r="K225" s="250"/>
      <c r="L225" s="250"/>
      <c r="M225" s="250"/>
      <c r="N225" s="259"/>
    </row>
    <row r="226" spans="1:14" s="193" customFormat="1" ht="19.5">
      <c r="A226" s="200">
        <v>4</v>
      </c>
      <c r="B226" s="206" t="s">
        <v>330</v>
      </c>
      <c r="C226" s="201">
        <v>2390000</v>
      </c>
      <c r="D226" s="200" t="s">
        <v>350</v>
      </c>
      <c r="E226" s="200"/>
      <c r="F226" s="200"/>
      <c r="G226" s="95" t="s">
        <v>304</v>
      </c>
      <c r="H226" s="95"/>
      <c r="I226" s="203"/>
      <c r="J226" s="204">
        <v>2319000</v>
      </c>
      <c r="K226" s="194" t="s">
        <v>72</v>
      </c>
      <c r="L226" s="194" t="s">
        <v>69</v>
      </c>
      <c r="M226" s="194" t="s">
        <v>69</v>
      </c>
      <c r="N226" s="194" t="s">
        <v>265</v>
      </c>
    </row>
    <row r="227" spans="1:14" s="193" customFormat="1" ht="19.5">
      <c r="A227" s="200"/>
      <c r="B227" s="206" t="s">
        <v>331</v>
      </c>
      <c r="C227" s="201"/>
      <c r="D227" s="200" t="s">
        <v>230</v>
      </c>
      <c r="E227" s="200"/>
      <c r="F227" s="200"/>
      <c r="G227" s="200"/>
      <c r="H227" s="200"/>
      <c r="I227" s="203"/>
      <c r="J227" s="200"/>
      <c r="K227" s="200"/>
      <c r="L227" s="200"/>
      <c r="M227" s="200"/>
      <c r="N227" s="200" t="s">
        <v>266</v>
      </c>
    </row>
    <row r="228" spans="1:14" s="193" customFormat="1" ht="19.5">
      <c r="A228" s="200"/>
      <c r="B228" s="206" t="s">
        <v>332</v>
      </c>
      <c r="C228" s="201"/>
      <c r="D228" s="200"/>
      <c r="E228" s="200"/>
      <c r="F228" s="200"/>
      <c r="G228" s="200"/>
      <c r="H228" s="200"/>
      <c r="I228" s="203"/>
      <c r="J228" s="200"/>
      <c r="K228" s="200"/>
      <c r="L228" s="200"/>
      <c r="M228" s="200"/>
      <c r="N228" s="200"/>
    </row>
    <row r="229" spans="1:14" s="193" customFormat="1" ht="19.5">
      <c r="A229" s="200"/>
      <c r="B229" s="212" t="s">
        <v>0</v>
      </c>
      <c r="C229" s="201"/>
      <c r="D229" s="200"/>
      <c r="E229" s="200"/>
      <c r="F229" s="200"/>
      <c r="G229" s="200"/>
      <c r="H229" s="200"/>
      <c r="I229" s="203"/>
      <c r="J229" s="200"/>
      <c r="K229" s="200"/>
      <c r="L229" s="200"/>
      <c r="M229" s="200"/>
      <c r="N229" s="200"/>
    </row>
    <row r="230" spans="1:14" ht="19.5">
      <c r="A230" s="200"/>
      <c r="B230" s="206" t="s">
        <v>322</v>
      </c>
      <c r="C230" s="201"/>
      <c r="D230" s="200"/>
      <c r="E230" s="200"/>
      <c r="F230" s="200"/>
      <c r="G230" s="200"/>
      <c r="H230" s="200"/>
      <c r="I230" s="203"/>
      <c r="J230" s="200"/>
      <c r="K230" s="200"/>
      <c r="L230" s="200"/>
      <c r="M230" s="200"/>
      <c r="N230" s="200"/>
    </row>
    <row r="231" spans="1:14" ht="19.5">
      <c r="A231" s="200"/>
      <c r="B231" s="206" t="s">
        <v>16</v>
      </c>
      <c r="C231" s="201"/>
      <c r="D231" s="200"/>
      <c r="E231" s="200"/>
      <c r="F231" s="200"/>
      <c r="G231" s="200"/>
      <c r="H231" s="200"/>
      <c r="I231" s="203"/>
      <c r="J231" s="200"/>
      <c r="K231" s="200"/>
      <c r="L231" s="200"/>
      <c r="M231" s="200"/>
      <c r="N231" s="200"/>
    </row>
    <row r="232" spans="1:14" ht="19.5">
      <c r="A232" s="200"/>
      <c r="B232" s="206" t="s">
        <v>239</v>
      </c>
      <c r="C232" s="201"/>
      <c r="D232" s="200"/>
      <c r="E232" s="200"/>
      <c r="F232" s="200"/>
      <c r="G232" s="200"/>
      <c r="H232" s="200"/>
      <c r="I232" s="203"/>
      <c r="J232" s="200"/>
      <c r="K232" s="200"/>
      <c r="L232" s="200"/>
      <c r="M232" s="200"/>
      <c r="N232" s="200"/>
    </row>
    <row r="233" spans="1:14" ht="19.5">
      <c r="A233" s="208"/>
      <c r="B233" s="209"/>
      <c r="C233" s="210"/>
      <c r="D233" s="208"/>
      <c r="E233" s="208"/>
      <c r="F233" s="208"/>
      <c r="G233" s="208"/>
      <c r="H233" s="208"/>
      <c r="I233" s="211"/>
      <c r="J233" s="208"/>
      <c r="K233" s="208"/>
      <c r="L233" s="208"/>
      <c r="M233" s="208"/>
      <c r="N233" s="208"/>
    </row>
    <row r="234" spans="1:14" s="193" customFormat="1" ht="19.5">
      <c r="A234" s="200">
        <v>5</v>
      </c>
      <c r="B234" s="206" t="s">
        <v>328</v>
      </c>
      <c r="C234" s="201">
        <v>1177000</v>
      </c>
      <c r="D234" s="200" t="s">
        <v>350</v>
      </c>
      <c r="E234" s="200"/>
      <c r="F234" s="200"/>
      <c r="G234" s="95" t="s">
        <v>304</v>
      </c>
      <c r="H234" s="203"/>
      <c r="I234" s="95"/>
      <c r="J234" s="204">
        <v>1175000</v>
      </c>
      <c r="K234" s="194" t="s">
        <v>72</v>
      </c>
      <c r="L234" s="194" t="s">
        <v>69</v>
      </c>
      <c r="M234" s="194" t="s">
        <v>69</v>
      </c>
      <c r="N234" s="194" t="s">
        <v>265</v>
      </c>
    </row>
    <row r="235" spans="1:14" s="193" customFormat="1" ht="19.5">
      <c r="A235" s="200"/>
      <c r="B235" s="207" t="s">
        <v>333</v>
      </c>
      <c r="C235" s="201"/>
      <c r="D235" s="200" t="s">
        <v>121</v>
      </c>
      <c r="E235" s="200"/>
      <c r="F235" s="200"/>
      <c r="G235" s="200"/>
      <c r="H235" s="200"/>
      <c r="I235" s="203"/>
      <c r="J235" s="200"/>
      <c r="K235" s="200"/>
      <c r="L235" s="200"/>
      <c r="M235" s="200"/>
      <c r="N235" s="200" t="s">
        <v>266</v>
      </c>
    </row>
    <row r="236" spans="1:14" s="193" customFormat="1" ht="19.5">
      <c r="A236" s="200"/>
      <c r="B236" s="206" t="s">
        <v>0</v>
      </c>
      <c r="C236" s="201"/>
      <c r="D236" s="200"/>
      <c r="E236" s="200"/>
      <c r="F236" s="200"/>
      <c r="G236" s="200"/>
      <c r="H236" s="200"/>
      <c r="I236" s="203"/>
      <c r="J236" s="200"/>
      <c r="K236" s="200"/>
      <c r="L236" s="200"/>
      <c r="M236" s="200"/>
      <c r="N236" s="200"/>
    </row>
    <row r="237" spans="1:14" ht="19.5">
      <c r="A237" s="200"/>
      <c r="B237" s="206" t="s">
        <v>334</v>
      </c>
      <c r="C237" s="201"/>
      <c r="D237" s="200"/>
      <c r="E237" s="200"/>
      <c r="F237" s="200"/>
      <c r="G237" s="200"/>
      <c r="H237" s="200"/>
      <c r="I237" s="203"/>
      <c r="J237" s="200"/>
      <c r="K237" s="200"/>
      <c r="L237" s="200"/>
      <c r="M237" s="200"/>
      <c r="N237" s="200"/>
    </row>
    <row r="238" spans="1:14" ht="19.5">
      <c r="A238" s="200"/>
      <c r="B238" s="206" t="s">
        <v>16</v>
      </c>
      <c r="C238" s="201"/>
      <c r="D238" s="200"/>
      <c r="E238" s="200"/>
      <c r="F238" s="200"/>
      <c r="G238" s="200"/>
      <c r="H238" s="200"/>
      <c r="I238" s="203"/>
      <c r="J238" s="200"/>
      <c r="K238" s="200"/>
      <c r="L238" s="200"/>
      <c r="M238" s="200"/>
      <c r="N238" s="200"/>
    </row>
    <row r="239" spans="1:14" ht="19.5">
      <c r="A239" s="200"/>
      <c r="B239" s="206" t="s">
        <v>239</v>
      </c>
      <c r="C239" s="201"/>
      <c r="D239" s="200"/>
      <c r="E239" s="200"/>
      <c r="F239" s="200"/>
      <c r="G239" s="200"/>
      <c r="H239" s="200"/>
      <c r="I239" s="203"/>
      <c r="J239" s="200"/>
      <c r="K239" s="200"/>
      <c r="L239" s="200"/>
      <c r="M239" s="200"/>
      <c r="N239" s="200"/>
    </row>
    <row r="240" spans="1:14">
      <c r="A240" s="100"/>
      <c r="B240" s="161"/>
      <c r="C240" s="102"/>
      <c r="D240" s="100"/>
      <c r="E240" s="100"/>
      <c r="F240" s="100"/>
      <c r="G240" s="100"/>
      <c r="H240" s="100"/>
      <c r="I240" s="143"/>
      <c r="J240" s="100"/>
      <c r="K240" s="100"/>
      <c r="L240" s="100"/>
      <c r="M240" s="100"/>
      <c r="N240" s="100"/>
    </row>
    <row r="241" spans="1:14">
      <c r="A241" s="96">
        <v>6</v>
      </c>
      <c r="B241" s="128" t="s">
        <v>335</v>
      </c>
      <c r="C241" s="98">
        <v>591000</v>
      </c>
      <c r="D241" s="96" t="s">
        <v>350</v>
      </c>
      <c r="E241" s="96"/>
      <c r="F241" s="96"/>
      <c r="G241" s="96"/>
      <c r="H241" s="96"/>
      <c r="I241" s="135" t="s">
        <v>304</v>
      </c>
      <c r="J241" s="96" t="s">
        <v>69</v>
      </c>
      <c r="K241" s="96" t="s">
        <v>72</v>
      </c>
      <c r="L241" s="96" t="s">
        <v>69</v>
      </c>
      <c r="M241" s="96" t="s">
        <v>69</v>
      </c>
      <c r="N241" s="96" t="s">
        <v>265</v>
      </c>
    </row>
    <row r="242" spans="1:14">
      <c r="A242" s="96"/>
      <c r="B242" s="128" t="s">
        <v>336</v>
      </c>
      <c r="C242" s="98"/>
      <c r="D242" s="96" t="s">
        <v>226</v>
      </c>
      <c r="E242" s="96"/>
      <c r="F242" s="96"/>
      <c r="G242" s="96"/>
      <c r="H242" s="96"/>
      <c r="I242" s="135"/>
      <c r="J242" s="96"/>
      <c r="K242" s="96"/>
      <c r="L242" s="96"/>
      <c r="M242" s="96"/>
      <c r="N242" s="96" t="s">
        <v>266</v>
      </c>
    </row>
    <row r="243" spans="1:14">
      <c r="A243" s="96"/>
      <c r="B243" s="128" t="s">
        <v>337</v>
      </c>
      <c r="C243" s="98"/>
      <c r="D243" s="96"/>
      <c r="E243" s="96"/>
      <c r="F243" s="96"/>
      <c r="G243" s="96"/>
      <c r="H243" s="96"/>
      <c r="I243" s="135"/>
      <c r="J243" s="96"/>
      <c r="K243" s="96"/>
      <c r="L243" s="96"/>
      <c r="M243" s="96"/>
      <c r="N243" s="96"/>
    </row>
    <row r="244" spans="1:14">
      <c r="A244" s="96"/>
      <c r="B244" s="128" t="s">
        <v>338</v>
      </c>
      <c r="C244" s="98"/>
      <c r="D244" s="96"/>
      <c r="E244" s="96"/>
      <c r="F244" s="96"/>
      <c r="G244" s="96"/>
      <c r="H244" s="96"/>
      <c r="I244" s="135"/>
      <c r="J244" s="96"/>
      <c r="K244" s="96"/>
      <c r="L244" s="96"/>
      <c r="M244" s="96"/>
      <c r="N244" s="96"/>
    </row>
    <row r="245" spans="1:14">
      <c r="A245" s="96"/>
      <c r="B245" s="128" t="s">
        <v>245</v>
      </c>
      <c r="C245" s="98"/>
      <c r="D245" s="96"/>
      <c r="E245" s="96"/>
      <c r="F245" s="96"/>
      <c r="G245" s="96"/>
      <c r="H245" s="96"/>
      <c r="I245" s="135"/>
      <c r="J245" s="96"/>
      <c r="K245" s="96"/>
      <c r="L245" s="96"/>
      <c r="M245" s="96"/>
      <c r="N245" s="96"/>
    </row>
    <row r="246" spans="1:14">
      <c r="A246" s="96"/>
      <c r="B246" s="128"/>
      <c r="C246" s="98"/>
      <c r="D246" s="96"/>
      <c r="E246" s="96"/>
      <c r="F246" s="96"/>
      <c r="G246" s="96"/>
      <c r="H246" s="96"/>
      <c r="I246" s="135"/>
      <c r="J246" s="96"/>
      <c r="K246" s="96"/>
      <c r="L246" s="96"/>
      <c r="M246" s="96"/>
      <c r="N246" s="96"/>
    </row>
    <row r="247" spans="1:14">
      <c r="A247" s="100"/>
      <c r="B247" s="161"/>
      <c r="C247" s="102"/>
      <c r="D247" s="100"/>
      <c r="E247" s="100"/>
      <c r="F247" s="100"/>
      <c r="G247" s="100"/>
      <c r="H247" s="100"/>
      <c r="I247" s="143"/>
      <c r="J247" s="100"/>
      <c r="K247" s="100"/>
      <c r="L247" s="100"/>
      <c r="M247" s="100"/>
      <c r="N247" s="100"/>
    </row>
    <row r="248" spans="1:14" ht="42" customHeight="1">
      <c r="A248" s="249" t="s">
        <v>1</v>
      </c>
      <c r="B248" s="249" t="s">
        <v>2</v>
      </c>
      <c r="C248" s="256" t="s">
        <v>3</v>
      </c>
      <c r="D248" s="249" t="s">
        <v>12</v>
      </c>
      <c r="E248" s="249" t="s">
        <v>13</v>
      </c>
      <c r="F248" s="249" t="s">
        <v>14</v>
      </c>
      <c r="G248" s="253" t="s">
        <v>76</v>
      </c>
      <c r="H248" s="254"/>
      <c r="I248" s="255"/>
      <c r="J248" s="249" t="s">
        <v>7</v>
      </c>
      <c r="K248" s="249" t="s">
        <v>8</v>
      </c>
      <c r="L248" s="249" t="s">
        <v>9</v>
      </c>
      <c r="M248" s="249" t="s">
        <v>10</v>
      </c>
      <c r="N248" s="258" t="s">
        <v>11</v>
      </c>
    </row>
    <row r="249" spans="1:14" ht="72.75" customHeight="1">
      <c r="A249" s="250"/>
      <c r="B249" s="250"/>
      <c r="C249" s="257"/>
      <c r="D249" s="250"/>
      <c r="E249" s="250"/>
      <c r="F249" s="250"/>
      <c r="G249" s="91" t="s">
        <v>4</v>
      </c>
      <c r="H249" s="91" t="s">
        <v>5</v>
      </c>
      <c r="I249" s="91" t="s">
        <v>6</v>
      </c>
      <c r="J249" s="250"/>
      <c r="K249" s="250"/>
      <c r="L249" s="250"/>
      <c r="M249" s="250"/>
      <c r="N249" s="259"/>
    </row>
    <row r="250" spans="1:14">
      <c r="A250" s="96">
        <v>7</v>
      </c>
      <c r="B250" s="128" t="s">
        <v>339</v>
      </c>
      <c r="C250" s="98">
        <v>3176000</v>
      </c>
      <c r="D250" s="96" t="s">
        <v>350</v>
      </c>
      <c r="E250" s="96"/>
      <c r="F250" s="96"/>
      <c r="G250" s="96"/>
      <c r="H250" s="135" t="s">
        <v>304</v>
      </c>
      <c r="I250" s="135"/>
      <c r="J250" s="110">
        <v>582000</v>
      </c>
      <c r="K250" s="92" t="s">
        <v>72</v>
      </c>
      <c r="L250" s="92" t="s">
        <v>69</v>
      </c>
      <c r="M250" s="92" t="s">
        <v>69</v>
      </c>
      <c r="N250" s="92" t="s">
        <v>265</v>
      </c>
    </row>
    <row r="251" spans="1:14">
      <c r="A251" s="96"/>
      <c r="B251" s="128" t="s">
        <v>340</v>
      </c>
      <c r="C251" s="98"/>
      <c r="D251" s="96" t="s">
        <v>268</v>
      </c>
      <c r="E251" s="96"/>
      <c r="F251" s="96"/>
      <c r="G251" s="96"/>
      <c r="H251" s="96"/>
      <c r="I251" s="135"/>
      <c r="J251" s="96"/>
      <c r="K251" s="96"/>
      <c r="L251" s="96"/>
      <c r="M251" s="96"/>
      <c r="N251" s="96" t="s">
        <v>266</v>
      </c>
    </row>
    <row r="252" spans="1:14">
      <c r="A252" s="96"/>
      <c r="B252" s="128" t="s">
        <v>341</v>
      </c>
      <c r="C252" s="98"/>
      <c r="D252" s="96"/>
      <c r="E252" s="96"/>
      <c r="F252" s="96"/>
      <c r="G252" s="96"/>
      <c r="H252" s="96"/>
      <c r="I252" s="135"/>
      <c r="J252" s="96"/>
      <c r="K252" s="96"/>
      <c r="L252" s="96"/>
      <c r="M252" s="96"/>
      <c r="N252" s="96"/>
    </row>
    <row r="253" spans="1:14">
      <c r="A253" s="96"/>
      <c r="B253" s="128" t="s">
        <v>342</v>
      </c>
      <c r="C253" s="98"/>
      <c r="D253" s="96"/>
      <c r="E253" s="96"/>
      <c r="F253" s="96"/>
      <c r="G253" s="96"/>
      <c r="H253" s="96"/>
      <c r="I253" s="135"/>
      <c r="J253" s="96"/>
      <c r="K253" s="96"/>
      <c r="L253" s="96"/>
      <c r="M253" s="96"/>
      <c r="N253" s="96"/>
    </row>
    <row r="254" spans="1:14">
      <c r="A254" s="96"/>
      <c r="B254" s="128" t="s">
        <v>343</v>
      </c>
      <c r="C254" s="98"/>
      <c r="D254" s="96"/>
      <c r="E254" s="96"/>
      <c r="F254" s="96"/>
      <c r="G254" s="96"/>
      <c r="H254" s="96"/>
      <c r="I254" s="135"/>
      <c r="J254" s="96"/>
      <c r="K254" s="96"/>
      <c r="L254" s="96"/>
      <c r="M254" s="96"/>
      <c r="N254" s="96"/>
    </row>
    <row r="255" spans="1:14">
      <c r="A255" s="100"/>
      <c r="B255" s="153" t="s">
        <v>489</v>
      </c>
      <c r="C255" s="102"/>
      <c r="D255" s="100"/>
      <c r="E255" s="100"/>
      <c r="F255" s="100"/>
      <c r="G255" s="100"/>
      <c r="H255" s="100"/>
      <c r="I255" s="143"/>
      <c r="J255" s="100"/>
      <c r="K255" s="100"/>
      <c r="L255" s="100"/>
      <c r="M255" s="100"/>
      <c r="N255" s="96"/>
    </row>
    <row r="256" spans="1:14">
      <c r="A256" s="96">
        <v>8</v>
      </c>
      <c r="B256" s="158" t="s">
        <v>235</v>
      </c>
      <c r="C256" s="98">
        <v>7231000</v>
      </c>
      <c r="D256" s="96" t="s">
        <v>350</v>
      </c>
      <c r="E256" s="96"/>
      <c r="F256" s="96"/>
      <c r="G256" s="135" t="s">
        <v>304</v>
      </c>
      <c r="H256" s="135"/>
      <c r="I256" s="135"/>
      <c r="J256" s="110">
        <v>7060000</v>
      </c>
      <c r="K256" s="96" t="s">
        <v>72</v>
      </c>
      <c r="L256" s="96" t="s">
        <v>69</v>
      </c>
      <c r="M256" s="96" t="s">
        <v>69</v>
      </c>
      <c r="N256" s="92" t="s">
        <v>265</v>
      </c>
    </row>
    <row r="257" spans="1:14">
      <c r="A257" s="96"/>
      <c r="B257" s="158" t="s">
        <v>344</v>
      </c>
      <c r="C257" s="98"/>
      <c r="D257" s="96" t="s">
        <v>121</v>
      </c>
      <c r="E257" s="96"/>
      <c r="F257" s="96"/>
      <c r="G257" s="96"/>
      <c r="H257" s="96"/>
      <c r="I257" s="135"/>
      <c r="J257" s="96"/>
      <c r="K257" s="96"/>
      <c r="L257" s="96"/>
      <c r="M257" s="96"/>
      <c r="N257" s="96" t="s">
        <v>266</v>
      </c>
    </row>
    <row r="258" spans="1:14">
      <c r="A258" s="96"/>
      <c r="B258" s="158" t="s">
        <v>345</v>
      </c>
      <c r="C258" s="98"/>
      <c r="D258" s="96"/>
      <c r="E258" s="96"/>
      <c r="F258" s="96"/>
      <c r="G258" s="96"/>
      <c r="H258" s="96"/>
      <c r="I258" s="135"/>
      <c r="J258" s="96"/>
      <c r="K258" s="96"/>
      <c r="L258" s="96"/>
      <c r="M258" s="96"/>
      <c r="N258" s="96"/>
    </row>
    <row r="259" spans="1:14">
      <c r="A259" s="96"/>
      <c r="B259" s="158" t="s">
        <v>327</v>
      </c>
      <c r="C259" s="98"/>
      <c r="D259" s="96"/>
      <c r="E259" s="96"/>
      <c r="F259" s="96"/>
      <c r="G259" s="96"/>
      <c r="H259" s="96"/>
      <c r="I259" s="135"/>
      <c r="J259" s="96"/>
      <c r="K259" s="96"/>
      <c r="L259" s="96"/>
      <c r="M259" s="96"/>
      <c r="N259" s="96"/>
    </row>
    <row r="260" spans="1:14">
      <c r="A260" s="96"/>
      <c r="B260" s="159" t="s">
        <v>28</v>
      </c>
      <c r="C260" s="98"/>
      <c r="D260" s="96"/>
      <c r="E260" s="96"/>
      <c r="F260" s="96"/>
      <c r="G260" s="96"/>
      <c r="H260" s="96"/>
      <c r="I260" s="135"/>
      <c r="J260" s="96"/>
      <c r="K260" s="96"/>
      <c r="L260" s="96"/>
      <c r="M260" s="96"/>
      <c r="N260" s="96"/>
    </row>
    <row r="261" spans="1:14">
      <c r="A261" s="100"/>
      <c r="B261" s="192" t="s">
        <v>245</v>
      </c>
      <c r="C261" s="102"/>
      <c r="D261" s="100"/>
      <c r="E261" s="100"/>
      <c r="F261" s="100"/>
      <c r="G261" s="100"/>
      <c r="H261" s="100"/>
      <c r="I261" s="143"/>
      <c r="J261" s="100"/>
      <c r="K261" s="100"/>
      <c r="L261" s="100"/>
      <c r="M261" s="100"/>
      <c r="N261" s="96"/>
    </row>
    <row r="262" spans="1:14">
      <c r="A262" s="96">
        <v>9</v>
      </c>
      <c r="B262" s="159" t="s">
        <v>346</v>
      </c>
      <c r="C262" s="98">
        <v>2610000</v>
      </c>
      <c r="D262" s="96" t="s">
        <v>350</v>
      </c>
      <c r="E262" s="96"/>
      <c r="F262" s="96"/>
      <c r="G262" s="96"/>
      <c r="H262" s="96"/>
      <c r="I262" s="135" t="s">
        <v>304</v>
      </c>
      <c r="J262" s="96" t="s">
        <v>69</v>
      </c>
      <c r="K262" s="96" t="s">
        <v>72</v>
      </c>
      <c r="L262" s="96" t="s">
        <v>69</v>
      </c>
      <c r="M262" s="96" t="s">
        <v>69</v>
      </c>
      <c r="N262" s="92" t="s">
        <v>265</v>
      </c>
    </row>
    <row r="263" spans="1:14">
      <c r="A263" s="96"/>
      <c r="B263" s="159" t="s">
        <v>347</v>
      </c>
      <c r="C263" s="98"/>
      <c r="D263" s="96" t="s">
        <v>121</v>
      </c>
      <c r="E263" s="96"/>
      <c r="F263" s="96"/>
      <c r="G263" s="96"/>
      <c r="H263" s="96"/>
      <c r="I263" s="135"/>
      <c r="J263" s="96"/>
      <c r="K263" s="96"/>
      <c r="L263" s="96"/>
      <c r="M263" s="96"/>
      <c r="N263" s="96" t="s">
        <v>266</v>
      </c>
    </row>
    <row r="264" spans="1:14">
      <c r="A264" s="96"/>
      <c r="B264" s="159" t="s">
        <v>348</v>
      </c>
      <c r="C264" s="98"/>
      <c r="D264" s="96"/>
      <c r="E264" s="96"/>
      <c r="F264" s="96"/>
      <c r="G264" s="96"/>
      <c r="H264" s="96"/>
      <c r="I264" s="135"/>
      <c r="J264" s="96"/>
      <c r="K264" s="96"/>
      <c r="L264" s="96"/>
      <c r="M264" s="96"/>
      <c r="N264" s="96"/>
    </row>
    <row r="265" spans="1:14">
      <c r="A265" s="100"/>
      <c r="B265" s="192" t="s">
        <v>239</v>
      </c>
      <c r="C265" s="102"/>
      <c r="D265" s="100"/>
      <c r="E265" s="100"/>
      <c r="F265" s="100"/>
      <c r="G265" s="100"/>
      <c r="H265" s="100"/>
      <c r="I265" s="143"/>
      <c r="J265" s="100"/>
      <c r="K265" s="100"/>
      <c r="L265" s="96"/>
      <c r="M265" s="96"/>
      <c r="N265" s="96"/>
    </row>
    <row r="266" spans="1:14">
      <c r="A266" s="96">
        <v>10</v>
      </c>
      <c r="B266" s="159" t="s">
        <v>455</v>
      </c>
      <c r="C266" s="98">
        <v>8540000</v>
      </c>
      <c r="D266" s="96" t="s">
        <v>445</v>
      </c>
      <c r="E266" s="96"/>
      <c r="F266" s="96"/>
      <c r="G266" s="96"/>
      <c r="H266" s="96"/>
      <c r="I266" s="135" t="s">
        <v>304</v>
      </c>
      <c r="J266" s="96" t="s">
        <v>69</v>
      </c>
      <c r="K266" s="96" t="s">
        <v>72</v>
      </c>
      <c r="L266" s="92" t="s">
        <v>69</v>
      </c>
      <c r="M266" s="92" t="s">
        <v>69</v>
      </c>
      <c r="N266" s="92" t="s">
        <v>265</v>
      </c>
    </row>
    <row r="267" spans="1:14">
      <c r="A267" s="96"/>
      <c r="B267" s="159" t="s">
        <v>456</v>
      </c>
      <c r="C267" s="98"/>
      <c r="D267" s="96" t="s">
        <v>227</v>
      </c>
      <c r="E267" s="96"/>
      <c r="F267" s="96"/>
      <c r="G267" s="96"/>
      <c r="H267" s="96"/>
      <c r="I267" s="135"/>
      <c r="J267" s="96"/>
      <c r="K267" s="96"/>
      <c r="L267" s="96"/>
      <c r="M267" s="96"/>
      <c r="N267" s="96" t="s">
        <v>266</v>
      </c>
    </row>
    <row r="268" spans="1:14">
      <c r="A268" s="96"/>
      <c r="B268" s="159" t="s">
        <v>457</v>
      </c>
      <c r="C268" s="98"/>
      <c r="D268" s="96"/>
      <c r="E268" s="96"/>
      <c r="F268" s="96"/>
      <c r="G268" s="96"/>
      <c r="H268" s="96"/>
      <c r="I268" s="135"/>
      <c r="J268" s="96"/>
      <c r="K268" s="96"/>
      <c r="L268" s="96"/>
      <c r="M268" s="96"/>
      <c r="N268" s="96"/>
    </row>
    <row r="269" spans="1:14">
      <c r="A269" s="96"/>
      <c r="B269" s="159" t="s">
        <v>28</v>
      </c>
      <c r="C269" s="98"/>
      <c r="D269" s="96"/>
      <c r="E269" s="96"/>
      <c r="F269" s="96"/>
      <c r="G269" s="96"/>
      <c r="H269" s="96"/>
      <c r="I269" s="135"/>
      <c r="J269" s="96"/>
      <c r="K269" s="96"/>
      <c r="L269" s="96"/>
      <c r="M269" s="96"/>
      <c r="N269" s="96"/>
    </row>
    <row r="270" spans="1:14">
      <c r="A270" s="96"/>
      <c r="B270" s="159" t="s">
        <v>245</v>
      </c>
      <c r="C270" s="98"/>
      <c r="D270" s="96"/>
      <c r="E270" s="96"/>
      <c r="F270" s="96"/>
      <c r="G270" s="96"/>
      <c r="H270" s="96"/>
      <c r="I270" s="135"/>
      <c r="J270" s="96"/>
      <c r="K270" s="96"/>
      <c r="L270" s="96"/>
      <c r="M270" s="96"/>
      <c r="N270" s="96"/>
    </row>
    <row r="271" spans="1:14">
      <c r="A271" s="251" t="s">
        <v>18</v>
      </c>
      <c r="B271" s="252"/>
      <c r="C271" s="145">
        <f>C266+C256+C250+C241+C234+C226+C218</f>
        <v>30998000</v>
      </c>
      <c r="D271" s="104" t="s">
        <v>69</v>
      </c>
      <c r="E271" s="104" t="s">
        <v>69</v>
      </c>
      <c r="F271" s="104" t="s">
        <v>69</v>
      </c>
      <c r="G271" s="104">
        <v>3</v>
      </c>
      <c r="H271" s="104">
        <v>2</v>
      </c>
      <c r="I271" s="104">
        <v>5</v>
      </c>
      <c r="J271" s="171">
        <f>J226+J234+J250+J256</f>
        <v>11136000</v>
      </c>
      <c r="K271" s="104" t="s">
        <v>69</v>
      </c>
      <c r="L271" s="104" t="s">
        <v>69</v>
      </c>
      <c r="M271" s="104" t="s">
        <v>69</v>
      </c>
      <c r="N271" s="104" t="s">
        <v>69</v>
      </c>
    </row>
    <row r="272" spans="1:14" s="89" customFormat="1">
      <c r="A272" s="247" t="s">
        <v>29</v>
      </c>
      <c r="B272" s="247"/>
      <c r="C272" s="247"/>
      <c r="D272" s="247"/>
      <c r="E272" s="247"/>
      <c r="F272" s="247"/>
      <c r="G272" s="247"/>
      <c r="H272" s="247"/>
      <c r="I272" s="247"/>
      <c r="J272" s="247"/>
      <c r="K272" s="247"/>
      <c r="L272" s="247"/>
      <c r="M272" s="247"/>
      <c r="N272" s="247"/>
    </row>
    <row r="273" spans="1:14" s="89" customFormat="1">
      <c r="A273" s="247" t="s">
        <v>190</v>
      </c>
      <c r="B273" s="247"/>
      <c r="C273" s="247"/>
      <c r="D273" s="247"/>
      <c r="E273" s="247"/>
      <c r="F273" s="247"/>
      <c r="G273" s="247"/>
      <c r="H273" s="247"/>
      <c r="I273" s="247"/>
      <c r="J273" s="247"/>
      <c r="K273" s="247"/>
      <c r="L273" s="247"/>
      <c r="M273" s="247"/>
      <c r="N273" s="247"/>
    </row>
    <row r="274" spans="1:14" ht="42" customHeight="1">
      <c r="A274" s="249" t="s">
        <v>1</v>
      </c>
      <c r="B274" s="249" t="s">
        <v>2</v>
      </c>
      <c r="C274" s="256" t="s">
        <v>3</v>
      </c>
      <c r="D274" s="249" t="s">
        <v>12</v>
      </c>
      <c r="E274" s="249" t="s">
        <v>13</v>
      </c>
      <c r="F274" s="249" t="s">
        <v>14</v>
      </c>
      <c r="G274" s="253" t="s">
        <v>76</v>
      </c>
      <c r="H274" s="254"/>
      <c r="I274" s="255"/>
      <c r="J274" s="249" t="s">
        <v>7</v>
      </c>
      <c r="K274" s="249" t="s">
        <v>8</v>
      </c>
      <c r="L274" s="249" t="s">
        <v>9</v>
      </c>
      <c r="M274" s="249" t="s">
        <v>10</v>
      </c>
      <c r="N274" s="258" t="s">
        <v>11</v>
      </c>
    </row>
    <row r="275" spans="1:14" ht="72.75" customHeight="1">
      <c r="A275" s="250"/>
      <c r="B275" s="250"/>
      <c r="C275" s="257"/>
      <c r="D275" s="250"/>
      <c r="E275" s="250"/>
      <c r="F275" s="250"/>
      <c r="G275" s="91" t="s">
        <v>4</v>
      </c>
      <c r="H275" s="91" t="s">
        <v>5</v>
      </c>
      <c r="I275" s="91" t="s">
        <v>6</v>
      </c>
      <c r="J275" s="250"/>
      <c r="K275" s="250"/>
      <c r="L275" s="250"/>
      <c r="M275" s="250"/>
      <c r="N275" s="259"/>
    </row>
    <row r="276" spans="1:14">
      <c r="A276" s="92">
        <v>1</v>
      </c>
      <c r="B276" s="139" t="s">
        <v>191</v>
      </c>
      <c r="C276" s="94">
        <v>120000</v>
      </c>
      <c r="D276" s="92" t="s">
        <v>225</v>
      </c>
      <c r="E276" s="92"/>
      <c r="F276" s="92"/>
      <c r="G276" s="92"/>
      <c r="H276" s="92"/>
      <c r="I276" s="95" t="s">
        <v>304</v>
      </c>
      <c r="J276" s="92" t="s">
        <v>69</v>
      </c>
      <c r="K276" s="92" t="s">
        <v>38</v>
      </c>
      <c r="L276" s="92" t="s">
        <v>69</v>
      </c>
      <c r="M276" s="92" t="s">
        <v>69</v>
      </c>
      <c r="N276" s="92" t="s">
        <v>69</v>
      </c>
    </row>
    <row r="277" spans="1:14">
      <c r="A277" s="96"/>
      <c r="B277" s="139" t="s">
        <v>192</v>
      </c>
      <c r="C277" s="98"/>
      <c r="D277" s="96" t="s">
        <v>230</v>
      </c>
      <c r="E277" s="96"/>
      <c r="F277" s="96"/>
      <c r="G277" s="96"/>
      <c r="H277" s="96"/>
      <c r="I277" s="96"/>
      <c r="J277" s="96"/>
      <c r="K277" s="96"/>
      <c r="L277" s="96"/>
      <c r="M277" s="96"/>
      <c r="N277" s="96"/>
    </row>
    <row r="278" spans="1:14">
      <c r="A278" s="100"/>
      <c r="B278" s="146" t="s">
        <v>193</v>
      </c>
      <c r="C278" s="102"/>
      <c r="D278" s="100"/>
      <c r="E278" s="100"/>
      <c r="F278" s="100"/>
      <c r="G278" s="100"/>
      <c r="H278" s="100"/>
      <c r="I278" s="100"/>
      <c r="J278" s="100"/>
      <c r="K278" s="100"/>
      <c r="L278" s="100"/>
      <c r="M278" s="100"/>
      <c r="N278" s="100"/>
    </row>
    <row r="279" spans="1:14">
      <c r="A279" s="96">
        <v>2</v>
      </c>
      <c r="B279" s="139" t="s">
        <v>194</v>
      </c>
      <c r="C279" s="98">
        <v>500000</v>
      </c>
      <c r="D279" s="96" t="s">
        <v>231</v>
      </c>
      <c r="E279" s="96" t="s">
        <v>375</v>
      </c>
      <c r="F279" s="96" t="s">
        <v>374</v>
      </c>
      <c r="G279" s="96"/>
      <c r="H279" s="135" t="s">
        <v>304</v>
      </c>
      <c r="I279" s="96"/>
      <c r="J279" s="110">
        <v>500000</v>
      </c>
      <c r="K279" s="96" t="s">
        <v>38</v>
      </c>
      <c r="L279" s="96"/>
      <c r="M279" s="96"/>
      <c r="N279" s="96"/>
    </row>
    <row r="280" spans="1:14">
      <c r="A280" s="96"/>
      <c r="B280" s="139" t="s">
        <v>195</v>
      </c>
      <c r="C280" s="98"/>
      <c r="D280" s="96"/>
      <c r="E280" s="96"/>
      <c r="F280" s="96"/>
      <c r="G280" s="96"/>
      <c r="H280" s="96"/>
      <c r="I280" s="96"/>
      <c r="J280" s="96"/>
      <c r="K280" s="96"/>
      <c r="L280" s="96"/>
      <c r="M280" s="96"/>
      <c r="N280" s="96"/>
    </row>
    <row r="281" spans="1:14">
      <c r="A281" s="96"/>
      <c r="B281" s="139" t="s">
        <v>196</v>
      </c>
      <c r="C281" s="98"/>
      <c r="D281" s="96"/>
      <c r="E281" s="96"/>
      <c r="F281" s="96"/>
      <c r="G281" s="96"/>
      <c r="H281" s="96"/>
      <c r="I281" s="96"/>
      <c r="J281" s="96"/>
      <c r="K281" s="96"/>
      <c r="L281" s="96"/>
      <c r="M281" s="96"/>
      <c r="N281" s="96"/>
    </row>
    <row r="282" spans="1:14">
      <c r="A282" s="100"/>
      <c r="B282" s="142" t="s">
        <v>197</v>
      </c>
      <c r="C282" s="102"/>
      <c r="D282" s="100"/>
      <c r="E282" s="100"/>
      <c r="F282" s="100"/>
      <c r="G282" s="100"/>
      <c r="H282" s="100"/>
      <c r="I282" s="100"/>
      <c r="J282" s="100"/>
      <c r="K282" s="100"/>
      <c r="L282" s="100"/>
      <c r="M282" s="100"/>
      <c r="N282" s="100"/>
    </row>
    <row r="283" spans="1:14">
      <c r="A283" s="96">
        <v>3</v>
      </c>
      <c r="B283" s="139" t="s">
        <v>194</v>
      </c>
      <c r="C283" s="98">
        <v>400000</v>
      </c>
      <c r="D283" s="96" t="s">
        <v>231</v>
      </c>
      <c r="E283" s="96" t="s">
        <v>375</v>
      </c>
      <c r="F283" s="96" t="s">
        <v>374</v>
      </c>
      <c r="G283" s="96"/>
      <c r="H283" s="135" t="s">
        <v>304</v>
      </c>
      <c r="I283" s="96"/>
      <c r="J283" s="110">
        <v>400000</v>
      </c>
      <c r="K283" s="96" t="s">
        <v>38</v>
      </c>
      <c r="L283" s="96"/>
      <c r="M283" s="96"/>
      <c r="N283" s="96"/>
    </row>
    <row r="284" spans="1:14">
      <c r="A284" s="96"/>
      <c r="B284" s="139" t="s">
        <v>195</v>
      </c>
      <c r="C284" s="98"/>
      <c r="D284" s="96"/>
      <c r="E284" s="96"/>
      <c r="F284" s="96"/>
      <c r="G284" s="96"/>
      <c r="H284" s="96"/>
      <c r="I284" s="96"/>
      <c r="J284" s="96"/>
      <c r="K284" s="96"/>
      <c r="L284" s="96"/>
      <c r="M284" s="96"/>
      <c r="N284" s="96"/>
    </row>
    <row r="285" spans="1:14">
      <c r="A285" s="100"/>
      <c r="B285" s="146" t="s">
        <v>490</v>
      </c>
      <c r="C285" s="102"/>
      <c r="D285" s="100"/>
      <c r="E285" s="100"/>
      <c r="F285" s="100"/>
      <c r="G285" s="100"/>
      <c r="H285" s="100"/>
      <c r="I285" s="100"/>
      <c r="J285" s="100"/>
      <c r="K285" s="100"/>
      <c r="L285" s="100"/>
      <c r="M285" s="100"/>
      <c r="N285" s="100"/>
    </row>
    <row r="286" spans="1:14">
      <c r="A286" s="96">
        <v>4</v>
      </c>
      <c r="B286" s="139" t="s">
        <v>194</v>
      </c>
      <c r="C286" s="98">
        <v>500000</v>
      </c>
      <c r="D286" s="96" t="s">
        <v>231</v>
      </c>
      <c r="E286" s="96" t="s">
        <v>375</v>
      </c>
      <c r="F286" s="96" t="s">
        <v>374</v>
      </c>
      <c r="G286" s="96"/>
      <c r="H286" s="135" t="s">
        <v>304</v>
      </c>
      <c r="I286" s="96"/>
      <c r="J286" s="110">
        <v>500000</v>
      </c>
      <c r="K286" s="96" t="s">
        <v>38</v>
      </c>
      <c r="L286" s="96"/>
      <c r="M286" s="96"/>
      <c r="N286" s="96"/>
    </row>
    <row r="287" spans="1:14">
      <c r="A287" s="96"/>
      <c r="B287" s="139" t="s">
        <v>195</v>
      </c>
      <c r="C287" s="98"/>
      <c r="D287" s="96"/>
      <c r="E287" s="96"/>
      <c r="F287" s="96"/>
      <c r="G287" s="96"/>
      <c r="H287" s="96"/>
      <c r="I287" s="96"/>
      <c r="J287" s="96"/>
      <c r="K287" s="96"/>
      <c r="L287" s="96"/>
      <c r="M287" s="96"/>
      <c r="N287" s="96"/>
    </row>
    <row r="288" spans="1:14">
      <c r="A288" s="100"/>
      <c r="B288" s="146" t="s">
        <v>198</v>
      </c>
      <c r="C288" s="102"/>
      <c r="D288" s="100"/>
      <c r="E288" s="100"/>
      <c r="F288" s="100"/>
      <c r="G288" s="100"/>
      <c r="H288" s="100"/>
      <c r="I288" s="100"/>
      <c r="J288" s="100"/>
      <c r="K288" s="100"/>
      <c r="L288" s="100"/>
      <c r="M288" s="100"/>
      <c r="N288" s="100"/>
    </row>
    <row r="289" spans="1:14">
      <c r="A289" s="96">
        <v>5</v>
      </c>
      <c r="B289" s="139" t="s">
        <v>194</v>
      </c>
      <c r="C289" s="98">
        <v>500000</v>
      </c>
      <c r="D289" s="96" t="s">
        <v>231</v>
      </c>
      <c r="E289" s="96" t="s">
        <v>375</v>
      </c>
      <c r="F289" s="96" t="s">
        <v>374</v>
      </c>
      <c r="G289" s="96"/>
      <c r="H289" s="135" t="s">
        <v>304</v>
      </c>
      <c r="I289" s="96"/>
      <c r="J289" s="110">
        <v>500000</v>
      </c>
      <c r="K289" s="96" t="s">
        <v>38</v>
      </c>
      <c r="L289" s="96"/>
      <c r="M289" s="96"/>
      <c r="N289" s="96"/>
    </row>
    <row r="290" spans="1:14">
      <c r="A290" s="96"/>
      <c r="B290" s="139" t="s">
        <v>195</v>
      </c>
      <c r="C290" s="98"/>
      <c r="D290" s="96"/>
      <c r="E290" s="96"/>
      <c r="F290" s="96"/>
      <c r="G290" s="96"/>
      <c r="H290" s="96"/>
      <c r="I290" s="96"/>
      <c r="J290" s="96"/>
      <c r="K290" s="96"/>
      <c r="L290" s="96"/>
      <c r="M290" s="96"/>
      <c r="N290" s="96"/>
    </row>
    <row r="291" spans="1:14">
      <c r="A291" s="100"/>
      <c r="B291" s="146" t="s">
        <v>199</v>
      </c>
      <c r="C291" s="102"/>
      <c r="D291" s="100"/>
      <c r="E291" s="100"/>
      <c r="F291" s="100"/>
      <c r="G291" s="100"/>
      <c r="H291" s="100"/>
      <c r="I291" s="100"/>
      <c r="J291" s="100"/>
      <c r="K291" s="100"/>
      <c r="L291" s="100"/>
      <c r="M291" s="100"/>
      <c r="N291" s="100"/>
    </row>
    <row r="292" spans="1:14">
      <c r="A292" s="96">
        <v>6</v>
      </c>
      <c r="B292" s="139" t="s">
        <v>194</v>
      </c>
      <c r="C292" s="98">
        <v>750000</v>
      </c>
      <c r="D292" s="96" t="s">
        <v>231</v>
      </c>
      <c r="E292" s="96" t="s">
        <v>375</v>
      </c>
      <c r="F292" s="96" t="s">
        <v>374</v>
      </c>
      <c r="G292" s="96"/>
      <c r="H292" s="135" t="s">
        <v>304</v>
      </c>
      <c r="I292" s="96"/>
      <c r="J292" s="110">
        <v>750000</v>
      </c>
      <c r="K292" s="96" t="s">
        <v>38</v>
      </c>
      <c r="L292" s="96"/>
      <c r="M292" s="96"/>
      <c r="N292" s="96"/>
    </row>
    <row r="293" spans="1:14">
      <c r="A293" s="96"/>
      <c r="B293" s="139" t="s">
        <v>195</v>
      </c>
      <c r="C293" s="98"/>
      <c r="D293" s="96"/>
      <c r="E293" s="96"/>
      <c r="F293" s="96"/>
      <c r="G293" s="96"/>
      <c r="H293" s="96"/>
      <c r="I293" s="96"/>
      <c r="J293" s="96"/>
      <c r="K293" s="96"/>
      <c r="L293" s="96"/>
      <c r="M293" s="96"/>
      <c r="N293" s="96"/>
    </row>
    <row r="294" spans="1:14">
      <c r="A294" s="96"/>
      <c r="B294" s="139" t="s">
        <v>200</v>
      </c>
      <c r="C294" s="98"/>
      <c r="D294" s="96"/>
      <c r="E294" s="96"/>
      <c r="F294" s="96"/>
      <c r="G294" s="96"/>
      <c r="H294" s="96"/>
      <c r="I294" s="96"/>
      <c r="J294" s="96"/>
      <c r="K294" s="96"/>
      <c r="L294" s="96"/>
      <c r="M294" s="96"/>
      <c r="N294" s="96"/>
    </row>
    <row r="295" spans="1:14">
      <c r="A295" s="251" t="s">
        <v>18</v>
      </c>
      <c r="B295" s="252"/>
      <c r="C295" s="103">
        <f>SUM(C276:C294)</f>
        <v>2770000</v>
      </c>
      <c r="D295" s="104" t="s">
        <v>69</v>
      </c>
      <c r="E295" s="104" t="s">
        <v>69</v>
      </c>
      <c r="F295" s="104" t="s">
        <v>69</v>
      </c>
      <c r="G295" s="104" t="s">
        <v>69</v>
      </c>
      <c r="H295" s="104">
        <v>5</v>
      </c>
      <c r="I295" s="104">
        <v>1</v>
      </c>
      <c r="J295" s="116">
        <f>J292+J289+J286+J283+J279</f>
        <v>2650000</v>
      </c>
      <c r="K295" s="104" t="s">
        <v>69</v>
      </c>
      <c r="L295" s="104" t="s">
        <v>69</v>
      </c>
      <c r="M295" s="104" t="s">
        <v>69</v>
      </c>
      <c r="N295" s="104" t="s">
        <v>69</v>
      </c>
    </row>
    <row r="296" spans="1:14" s="89" customFormat="1">
      <c r="A296" s="247" t="s">
        <v>29</v>
      </c>
      <c r="B296" s="247"/>
      <c r="C296" s="247"/>
      <c r="D296" s="247"/>
      <c r="E296" s="247"/>
      <c r="F296" s="247"/>
      <c r="G296" s="247"/>
      <c r="H296" s="247"/>
      <c r="I296" s="247"/>
      <c r="J296" s="247"/>
      <c r="K296" s="247"/>
      <c r="L296" s="247"/>
      <c r="M296" s="247"/>
      <c r="N296" s="247"/>
    </row>
    <row r="297" spans="1:14" s="89" customFormat="1">
      <c r="A297" s="247" t="s">
        <v>201</v>
      </c>
      <c r="B297" s="247"/>
      <c r="C297" s="247"/>
      <c r="D297" s="247"/>
      <c r="E297" s="247"/>
      <c r="F297" s="247"/>
      <c r="G297" s="247"/>
      <c r="H297" s="247"/>
      <c r="I297" s="247"/>
      <c r="J297" s="247"/>
      <c r="K297" s="247"/>
      <c r="L297" s="247"/>
      <c r="M297" s="247"/>
      <c r="N297" s="247"/>
    </row>
    <row r="298" spans="1:14">
      <c r="A298" s="248" t="s">
        <v>17</v>
      </c>
      <c r="B298" s="248"/>
      <c r="C298" s="248"/>
      <c r="D298" s="248"/>
      <c r="E298" s="248"/>
      <c r="F298" s="248"/>
      <c r="G298" s="248"/>
      <c r="H298" s="248"/>
      <c r="I298" s="248"/>
      <c r="J298" s="248"/>
      <c r="K298" s="248"/>
      <c r="L298" s="248"/>
      <c r="M298" s="248"/>
      <c r="N298" s="248"/>
    </row>
    <row r="299" spans="1:14" ht="42" customHeight="1">
      <c r="A299" s="249" t="s">
        <v>1</v>
      </c>
      <c r="B299" s="249" t="s">
        <v>2</v>
      </c>
      <c r="C299" s="256" t="s">
        <v>3</v>
      </c>
      <c r="D299" s="249" t="s">
        <v>12</v>
      </c>
      <c r="E299" s="249" t="s">
        <v>13</v>
      </c>
      <c r="F299" s="249" t="s">
        <v>14</v>
      </c>
      <c r="G299" s="253" t="s">
        <v>76</v>
      </c>
      <c r="H299" s="254"/>
      <c r="I299" s="255"/>
      <c r="J299" s="249" t="s">
        <v>7</v>
      </c>
      <c r="K299" s="249" t="s">
        <v>8</v>
      </c>
      <c r="L299" s="249" t="s">
        <v>9</v>
      </c>
      <c r="M299" s="249" t="s">
        <v>10</v>
      </c>
      <c r="N299" s="258" t="s">
        <v>11</v>
      </c>
    </row>
    <row r="300" spans="1:14" ht="72.75" customHeight="1">
      <c r="A300" s="250"/>
      <c r="B300" s="250"/>
      <c r="C300" s="257"/>
      <c r="D300" s="250"/>
      <c r="E300" s="250"/>
      <c r="F300" s="250"/>
      <c r="G300" s="91" t="s">
        <v>4</v>
      </c>
      <c r="H300" s="91" t="s">
        <v>5</v>
      </c>
      <c r="I300" s="91" t="s">
        <v>6</v>
      </c>
      <c r="J300" s="250"/>
      <c r="K300" s="250"/>
      <c r="L300" s="250"/>
      <c r="M300" s="250"/>
      <c r="N300" s="259"/>
    </row>
    <row r="301" spans="1:14">
      <c r="A301" s="92">
        <v>1</v>
      </c>
      <c r="B301" s="97" t="s">
        <v>202</v>
      </c>
      <c r="C301" s="94">
        <v>1200000</v>
      </c>
      <c r="D301" s="92" t="s">
        <v>231</v>
      </c>
      <c r="E301" s="92"/>
      <c r="F301" s="92"/>
      <c r="G301" s="92"/>
      <c r="H301" s="95" t="s">
        <v>304</v>
      </c>
      <c r="I301" s="92"/>
      <c r="J301" s="109">
        <v>960000</v>
      </c>
      <c r="K301" s="92" t="s">
        <v>36</v>
      </c>
      <c r="L301" s="92" t="s">
        <v>69</v>
      </c>
      <c r="M301" s="92" t="s">
        <v>69</v>
      </c>
      <c r="N301" s="92" t="s">
        <v>69</v>
      </c>
    </row>
    <row r="302" spans="1:14">
      <c r="A302" s="96"/>
      <c r="B302" s="97" t="s">
        <v>203</v>
      </c>
      <c r="C302" s="98"/>
      <c r="D302" s="96"/>
      <c r="E302" s="96"/>
      <c r="F302" s="96"/>
      <c r="G302" s="96"/>
      <c r="H302" s="96"/>
      <c r="I302" s="96"/>
      <c r="J302" s="96"/>
      <c r="K302" s="96"/>
      <c r="L302" s="96"/>
      <c r="M302" s="96"/>
      <c r="N302" s="96"/>
    </row>
    <row r="303" spans="1:14">
      <c r="A303" s="96"/>
      <c r="B303" s="8" t="s">
        <v>0</v>
      </c>
      <c r="C303" s="98"/>
      <c r="D303" s="96"/>
      <c r="E303" s="96"/>
      <c r="F303" s="96"/>
      <c r="G303" s="96"/>
      <c r="H303" s="96"/>
      <c r="I303" s="96"/>
      <c r="J303" s="96"/>
      <c r="K303" s="96"/>
      <c r="L303" s="96"/>
      <c r="M303" s="96"/>
      <c r="N303" s="96"/>
    </row>
    <row r="304" spans="1:14">
      <c r="A304" s="100"/>
      <c r="B304" s="101"/>
      <c r="C304" s="102"/>
      <c r="D304" s="115"/>
      <c r="E304" s="100"/>
      <c r="F304" s="100"/>
      <c r="G304" s="100"/>
      <c r="H304" s="100"/>
      <c r="I304" s="100"/>
      <c r="J304" s="100"/>
      <c r="K304" s="100"/>
      <c r="L304" s="100"/>
      <c r="M304" s="100"/>
      <c r="N304" s="100"/>
    </row>
    <row r="305" spans="1:14">
      <c r="A305" s="251" t="s">
        <v>18</v>
      </c>
      <c r="B305" s="252"/>
      <c r="C305" s="103">
        <f>SUM(C301:C304)</f>
        <v>1200000</v>
      </c>
      <c r="D305" s="104" t="s">
        <v>69</v>
      </c>
      <c r="E305" s="104" t="s">
        <v>69</v>
      </c>
      <c r="F305" s="104" t="s">
        <v>70</v>
      </c>
      <c r="G305" s="104" t="s">
        <v>69</v>
      </c>
      <c r="H305" s="104">
        <v>1</v>
      </c>
      <c r="I305" s="107" t="s">
        <v>69</v>
      </c>
      <c r="J305" s="117">
        <v>960000</v>
      </c>
      <c r="K305" s="104" t="s">
        <v>69</v>
      </c>
      <c r="L305" s="104" t="s">
        <v>69</v>
      </c>
      <c r="M305" s="104" t="s">
        <v>69</v>
      </c>
      <c r="N305" s="104" t="s">
        <v>69</v>
      </c>
    </row>
  </sheetData>
  <mergeCells count="271">
    <mergeCell ref="L224:L225"/>
    <mergeCell ref="M224:M225"/>
    <mergeCell ref="N224:N225"/>
    <mergeCell ref="A248:A249"/>
    <mergeCell ref="B248:B249"/>
    <mergeCell ref="C248:C249"/>
    <mergeCell ref="D248:D249"/>
    <mergeCell ref="E248:E249"/>
    <mergeCell ref="F248:F249"/>
    <mergeCell ref="G248:I248"/>
    <mergeCell ref="J248:J249"/>
    <mergeCell ref="K248:K249"/>
    <mergeCell ref="L248:L249"/>
    <mergeCell ref="M248:M249"/>
    <mergeCell ref="N248:N249"/>
    <mergeCell ref="A224:A225"/>
    <mergeCell ref="B224:B225"/>
    <mergeCell ref="C224:C225"/>
    <mergeCell ref="D224:D225"/>
    <mergeCell ref="E224:E225"/>
    <mergeCell ref="F224:F225"/>
    <mergeCell ref="G224:I224"/>
    <mergeCell ref="J224:J225"/>
    <mergeCell ref="K224:K225"/>
    <mergeCell ref="J85:J86"/>
    <mergeCell ref="K85:K86"/>
    <mergeCell ref="L85:L86"/>
    <mergeCell ref="M85:M86"/>
    <mergeCell ref="N85:N86"/>
    <mergeCell ref="A128:A129"/>
    <mergeCell ref="B128:B129"/>
    <mergeCell ref="C128:C129"/>
    <mergeCell ref="D128:D129"/>
    <mergeCell ref="E128:E129"/>
    <mergeCell ref="F128:F129"/>
    <mergeCell ref="G128:I128"/>
    <mergeCell ref="J128:J129"/>
    <mergeCell ref="K128:K129"/>
    <mergeCell ref="L128:L129"/>
    <mergeCell ref="M128:M129"/>
    <mergeCell ref="N128:N129"/>
    <mergeCell ref="A92:B92"/>
    <mergeCell ref="A85:A86"/>
    <mergeCell ref="B85:B86"/>
    <mergeCell ref="C85:C86"/>
    <mergeCell ref="D85:D86"/>
    <mergeCell ref="E85:E86"/>
    <mergeCell ref="F85:F86"/>
    <mergeCell ref="M5:M6"/>
    <mergeCell ref="N5:N6"/>
    <mergeCell ref="A10:B10"/>
    <mergeCell ref="A12:N12"/>
    <mergeCell ref="A13:N13"/>
    <mergeCell ref="A14:N14"/>
    <mergeCell ref="A15:A16"/>
    <mergeCell ref="B15:B16"/>
    <mergeCell ref="C15:C16"/>
    <mergeCell ref="D15:D16"/>
    <mergeCell ref="E15:E16"/>
    <mergeCell ref="F15:F16"/>
    <mergeCell ref="G15:I15"/>
    <mergeCell ref="J15:J16"/>
    <mergeCell ref="K15:K16"/>
    <mergeCell ref="L15:L16"/>
    <mergeCell ref="M15:M16"/>
    <mergeCell ref="N15:N16"/>
    <mergeCell ref="A20:B20"/>
    <mergeCell ref="F5:F6"/>
    <mergeCell ref="G5:I5"/>
    <mergeCell ref="J5:J6"/>
    <mergeCell ref="K5:K6"/>
    <mergeCell ref="L5:L6"/>
    <mergeCell ref="A49:B49"/>
    <mergeCell ref="A41:N41"/>
    <mergeCell ref="A42:N42"/>
    <mergeCell ref="A43:N43"/>
    <mergeCell ref="A44:A45"/>
    <mergeCell ref="B44:B45"/>
    <mergeCell ref="C44:C45"/>
    <mergeCell ref="D44:D45"/>
    <mergeCell ref="E44:E45"/>
    <mergeCell ref="F44:F45"/>
    <mergeCell ref="G44:I44"/>
    <mergeCell ref="J44:J45"/>
    <mergeCell ref="K44:K45"/>
    <mergeCell ref="L44:L45"/>
    <mergeCell ref="M44:M45"/>
    <mergeCell ref="E5:E6"/>
    <mergeCell ref="A31:N31"/>
    <mergeCell ref="A32:N32"/>
    <mergeCell ref="A59:B59"/>
    <mergeCell ref="A61:N61"/>
    <mergeCell ref="A62:N62"/>
    <mergeCell ref="A63:N63"/>
    <mergeCell ref="A64:A65"/>
    <mergeCell ref="B64:B65"/>
    <mergeCell ref="C64:C65"/>
    <mergeCell ref="D64:D65"/>
    <mergeCell ref="E64:E65"/>
    <mergeCell ref="F64:F65"/>
    <mergeCell ref="G64:I64"/>
    <mergeCell ref="J64:J65"/>
    <mergeCell ref="K64:K65"/>
    <mergeCell ref="L64:L65"/>
    <mergeCell ref="M64:M65"/>
    <mergeCell ref="N64:N65"/>
    <mergeCell ref="G85:I85"/>
    <mergeCell ref="A1:N1"/>
    <mergeCell ref="A21:N21"/>
    <mergeCell ref="A22:N22"/>
    <mergeCell ref="A23:N23"/>
    <mergeCell ref="A24:A25"/>
    <mergeCell ref="B24:B25"/>
    <mergeCell ref="C24:C25"/>
    <mergeCell ref="D24:D25"/>
    <mergeCell ref="E24:E25"/>
    <mergeCell ref="F24:F25"/>
    <mergeCell ref="G24:I24"/>
    <mergeCell ref="J24:J25"/>
    <mergeCell ref="K24:K25"/>
    <mergeCell ref="L24:L25"/>
    <mergeCell ref="M24:M25"/>
    <mergeCell ref="N24:N25"/>
    <mergeCell ref="A2:N2"/>
    <mergeCell ref="A3:N3"/>
    <mergeCell ref="A4:N4"/>
    <mergeCell ref="A5:A6"/>
    <mergeCell ref="B5:B6"/>
    <mergeCell ref="C5:C6"/>
    <mergeCell ref="D5:D6"/>
    <mergeCell ref="A33:A34"/>
    <mergeCell ref="B33:B34"/>
    <mergeCell ref="C33:C34"/>
    <mergeCell ref="D33:D34"/>
    <mergeCell ref="E33:E34"/>
    <mergeCell ref="A29:B29"/>
    <mergeCell ref="A51:N51"/>
    <mergeCell ref="F33:F34"/>
    <mergeCell ref="G33:I33"/>
    <mergeCell ref="J33:J34"/>
    <mergeCell ref="K33:K34"/>
    <mergeCell ref="L33:L34"/>
    <mergeCell ref="M33:M34"/>
    <mergeCell ref="N33:N34"/>
    <mergeCell ref="A39:B39"/>
    <mergeCell ref="N44:N45"/>
    <mergeCell ref="A52:N52"/>
    <mergeCell ref="A53:N53"/>
    <mergeCell ref="A54:A55"/>
    <mergeCell ref="B54:B55"/>
    <mergeCell ref="C54:C55"/>
    <mergeCell ref="D54:D55"/>
    <mergeCell ref="E54:E55"/>
    <mergeCell ref="F54:F55"/>
    <mergeCell ref="G54:I54"/>
    <mergeCell ref="J54:J55"/>
    <mergeCell ref="K54:K55"/>
    <mergeCell ref="L54:L55"/>
    <mergeCell ref="M54:M55"/>
    <mergeCell ref="N54:N55"/>
    <mergeCell ref="A274:A275"/>
    <mergeCell ref="A179:A180"/>
    <mergeCell ref="B179:B180"/>
    <mergeCell ref="A295:B295"/>
    <mergeCell ref="N179:N180"/>
    <mergeCell ref="M274:M275"/>
    <mergeCell ref="N274:N275"/>
    <mergeCell ref="C179:C180"/>
    <mergeCell ref="D179:D180"/>
    <mergeCell ref="E179:E180"/>
    <mergeCell ref="F179:F180"/>
    <mergeCell ref="G179:I179"/>
    <mergeCell ref="J179:J180"/>
    <mergeCell ref="K179:K180"/>
    <mergeCell ref="L179:L180"/>
    <mergeCell ref="M179:M180"/>
    <mergeCell ref="A272:N272"/>
    <mergeCell ref="A273:N273"/>
    <mergeCell ref="A187:B187"/>
    <mergeCell ref="A271:B271"/>
    <mergeCell ref="B274:B275"/>
    <mergeCell ref="C274:C275"/>
    <mergeCell ref="D274:D275"/>
    <mergeCell ref="E274:E275"/>
    <mergeCell ref="N108:N109"/>
    <mergeCell ref="A152:N152"/>
    <mergeCell ref="A153:N153"/>
    <mergeCell ref="A154:N154"/>
    <mergeCell ref="C155:C156"/>
    <mergeCell ref="D155:D156"/>
    <mergeCell ref="E155:E156"/>
    <mergeCell ref="F155:F156"/>
    <mergeCell ref="A305:B305"/>
    <mergeCell ref="A296:N296"/>
    <mergeCell ref="A297:N297"/>
    <mergeCell ref="A298:N298"/>
    <mergeCell ref="A299:A300"/>
    <mergeCell ref="B299:B300"/>
    <mergeCell ref="C299:C300"/>
    <mergeCell ref="D299:D300"/>
    <mergeCell ref="E299:E300"/>
    <mergeCell ref="F299:F300"/>
    <mergeCell ref="G299:I299"/>
    <mergeCell ref="J299:J300"/>
    <mergeCell ref="K299:K300"/>
    <mergeCell ref="L299:L300"/>
    <mergeCell ref="M299:M300"/>
    <mergeCell ref="N299:N300"/>
    <mergeCell ref="A94:N94"/>
    <mergeCell ref="A95:N95"/>
    <mergeCell ref="A96:N96"/>
    <mergeCell ref="A97:A98"/>
    <mergeCell ref="B97:B98"/>
    <mergeCell ref="C97:C98"/>
    <mergeCell ref="D97:D98"/>
    <mergeCell ref="E97:E98"/>
    <mergeCell ref="F97:F98"/>
    <mergeCell ref="G97:I97"/>
    <mergeCell ref="J97:J98"/>
    <mergeCell ref="K97:K98"/>
    <mergeCell ref="L97:L98"/>
    <mergeCell ref="M97:M98"/>
    <mergeCell ref="N97:N98"/>
    <mergeCell ref="F274:F275"/>
    <mergeCell ref="G274:I274"/>
    <mergeCell ref="J274:J275"/>
    <mergeCell ref="K274:K275"/>
    <mergeCell ref="L274:L275"/>
    <mergeCell ref="A104:B104"/>
    <mergeCell ref="A200:N200"/>
    <mergeCell ref="A201:N201"/>
    <mergeCell ref="A202:N202"/>
    <mergeCell ref="A203:A204"/>
    <mergeCell ref="B203:B204"/>
    <mergeCell ref="C203:C204"/>
    <mergeCell ref="D203:D204"/>
    <mergeCell ref="E203:E204"/>
    <mergeCell ref="F203:F204"/>
    <mergeCell ref="G203:I203"/>
    <mergeCell ref="J203:J204"/>
    <mergeCell ref="K203:K204"/>
    <mergeCell ref="L203:L204"/>
    <mergeCell ref="M203:M204"/>
    <mergeCell ref="N203:N204"/>
    <mergeCell ref="G108:I108"/>
    <mergeCell ref="A155:A156"/>
    <mergeCell ref="B155:B156"/>
    <mergeCell ref="A177:N177"/>
    <mergeCell ref="A178:N178"/>
    <mergeCell ref="A105:N105"/>
    <mergeCell ref="J108:J109"/>
    <mergeCell ref="K108:K109"/>
    <mergeCell ref="A176:N176"/>
    <mergeCell ref="A144:B144"/>
    <mergeCell ref="A168:B168"/>
    <mergeCell ref="G155:I155"/>
    <mergeCell ref="J155:J156"/>
    <mergeCell ref="K155:K156"/>
    <mergeCell ref="A106:N106"/>
    <mergeCell ref="A107:N107"/>
    <mergeCell ref="A108:A109"/>
    <mergeCell ref="B108:B109"/>
    <mergeCell ref="C108:C109"/>
    <mergeCell ref="D108:D109"/>
    <mergeCell ref="L155:L156"/>
    <mergeCell ref="M155:M156"/>
    <mergeCell ref="N155:N156"/>
    <mergeCell ref="E108:E109"/>
    <mergeCell ref="F108:F109"/>
    <mergeCell ref="L108:L109"/>
    <mergeCell ref="M108:M109"/>
  </mergeCells>
  <pageMargins left="0.2" right="0.15748031496062992" top="0.32" bottom="0.3937007874015748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EADE0-9424-4CF0-AF9A-E7614726432D}">
  <dimension ref="A1:N20"/>
  <sheetViews>
    <sheetView workbookViewId="0">
      <selection activeCell="F27" sqref="F27"/>
    </sheetView>
  </sheetViews>
  <sheetFormatPr defaultRowHeight="18.75"/>
  <cols>
    <col min="1" max="1" width="5" style="108" customWidth="1"/>
    <col min="2" max="2" width="18.125" style="90" customWidth="1"/>
    <col min="3" max="3" width="12.125" style="113" customWidth="1"/>
    <col min="4" max="4" width="8.875" style="90" customWidth="1"/>
    <col min="5" max="5" width="8.25" style="90" customWidth="1"/>
    <col min="6" max="6" width="8.375" style="90" customWidth="1"/>
    <col min="7" max="9" width="7.5" style="108" customWidth="1"/>
    <col min="10" max="10" width="10.875" style="90" customWidth="1"/>
    <col min="11" max="11" width="9.375" style="90" customWidth="1"/>
    <col min="12" max="12" width="11.5" style="90" customWidth="1"/>
    <col min="13" max="13" width="12.75" style="90" customWidth="1"/>
    <col min="14" max="14" width="6.75" style="90" customWidth="1"/>
    <col min="15" max="16384" width="9" style="90"/>
  </cols>
  <sheetData>
    <row r="1" spans="1:14" s="89" customFormat="1">
      <c r="A1" s="247" t="s">
        <v>465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</row>
    <row r="2" spans="1:14" s="89" customFormat="1">
      <c r="A2" s="247" t="s">
        <v>466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</row>
    <row r="3" spans="1:14" s="89" customFormat="1">
      <c r="A3" s="247" t="s">
        <v>467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</row>
    <row r="4" spans="1:14">
      <c r="A4" s="248" t="s">
        <v>17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</row>
    <row r="5" spans="1:14" ht="42" customHeight="1">
      <c r="A5" s="249" t="s">
        <v>1</v>
      </c>
      <c r="B5" s="249" t="s">
        <v>2</v>
      </c>
      <c r="C5" s="256" t="s">
        <v>3</v>
      </c>
      <c r="D5" s="249" t="s">
        <v>12</v>
      </c>
      <c r="E5" s="249" t="s">
        <v>13</v>
      </c>
      <c r="F5" s="249" t="s">
        <v>14</v>
      </c>
      <c r="G5" s="253" t="s">
        <v>76</v>
      </c>
      <c r="H5" s="254"/>
      <c r="I5" s="255"/>
      <c r="J5" s="249" t="s">
        <v>7</v>
      </c>
      <c r="K5" s="249" t="s">
        <v>8</v>
      </c>
      <c r="L5" s="249" t="s">
        <v>9</v>
      </c>
      <c r="M5" s="249" t="s">
        <v>10</v>
      </c>
      <c r="N5" s="258" t="s">
        <v>11</v>
      </c>
    </row>
    <row r="6" spans="1:14" ht="72.75" customHeight="1">
      <c r="A6" s="250"/>
      <c r="B6" s="250"/>
      <c r="C6" s="257"/>
      <c r="D6" s="250"/>
      <c r="E6" s="250"/>
      <c r="F6" s="250"/>
      <c r="G6" s="91" t="s">
        <v>4</v>
      </c>
      <c r="H6" s="91" t="s">
        <v>5</v>
      </c>
      <c r="I6" s="91" t="s">
        <v>6</v>
      </c>
      <c r="J6" s="250"/>
      <c r="K6" s="250"/>
      <c r="L6" s="250"/>
      <c r="M6" s="250"/>
      <c r="N6" s="259"/>
    </row>
    <row r="7" spans="1:14">
      <c r="A7" s="92">
        <v>1</v>
      </c>
      <c r="B7" s="137" t="s">
        <v>468</v>
      </c>
      <c r="C7" s="94">
        <v>300000</v>
      </c>
      <c r="D7" s="92" t="s">
        <v>448</v>
      </c>
      <c r="E7" s="92"/>
      <c r="F7" s="92"/>
      <c r="G7" s="92"/>
      <c r="H7" s="92"/>
      <c r="I7" s="95" t="s">
        <v>304</v>
      </c>
      <c r="J7" s="92" t="s">
        <v>69</v>
      </c>
      <c r="K7" s="92" t="s">
        <v>31</v>
      </c>
      <c r="L7" s="92" t="s">
        <v>69</v>
      </c>
      <c r="M7" s="92" t="s">
        <v>69</v>
      </c>
      <c r="N7" s="92" t="s">
        <v>69</v>
      </c>
    </row>
    <row r="8" spans="1:14">
      <c r="A8" s="96"/>
      <c r="B8" s="137" t="s">
        <v>469</v>
      </c>
      <c r="C8" s="98"/>
      <c r="D8" s="96" t="s">
        <v>267</v>
      </c>
      <c r="E8" s="97"/>
      <c r="F8" s="97"/>
      <c r="G8" s="96"/>
      <c r="H8" s="96"/>
      <c r="I8" s="96"/>
      <c r="J8" s="97"/>
      <c r="K8" s="97"/>
      <c r="L8" s="97"/>
      <c r="M8" s="97"/>
      <c r="N8" s="97"/>
    </row>
    <row r="9" spans="1:14">
      <c r="A9" s="96"/>
      <c r="B9" s="137" t="s">
        <v>470</v>
      </c>
      <c r="C9" s="98"/>
      <c r="D9" s="96"/>
      <c r="E9" s="97"/>
      <c r="F9" s="97"/>
      <c r="G9" s="96"/>
      <c r="H9" s="96"/>
      <c r="I9" s="96"/>
      <c r="J9" s="97"/>
      <c r="K9" s="97"/>
      <c r="L9" s="97"/>
      <c r="M9" s="97"/>
      <c r="N9" s="97"/>
    </row>
    <row r="10" spans="1:14">
      <c r="A10" s="251" t="s">
        <v>18</v>
      </c>
      <c r="B10" s="252"/>
      <c r="C10" s="103">
        <f>SUM(C7:C9)</f>
        <v>300000</v>
      </c>
      <c r="D10" s="104" t="s">
        <v>69</v>
      </c>
      <c r="E10" s="104" t="s">
        <v>69</v>
      </c>
      <c r="F10" s="104" t="s">
        <v>69</v>
      </c>
      <c r="G10" s="104" t="s">
        <v>69</v>
      </c>
      <c r="H10" s="104" t="s">
        <v>69</v>
      </c>
      <c r="I10" s="104">
        <v>1</v>
      </c>
      <c r="J10" s="107" t="s">
        <v>69</v>
      </c>
      <c r="K10" s="107" t="s">
        <v>69</v>
      </c>
      <c r="L10" s="107" t="s">
        <v>69</v>
      </c>
      <c r="M10" s="107" t="s">
        <v>69</v>
      </c>
      <c r="N10" s="107" t="s">
        <v>69</v>
      </c>
    </row>
    <row r="11" spans="1:14" s="89" customFormat="1">
      <c r="A11" s="247" t="s">
        <v>471</v>
      </c>
      <c r="B11" s="247"/>
      <c r="C11" s="247"/>
      <c r="D11" s="247"/>
      <c r="E11" s="247"/>
      <c r="F11" s="247"/>
      <c r="G11" s="247"/>
      <c r="H11" s="247"/>
      <c r="I11" s="247"/>
      <c r="J11" s="247"/>
      <c r="K11" s="247"/>
      <c r="L11" s="247"/>
      <c r="M11" s="247"/>
      <c r="N11" s="247"/>
    </row>
    <row r="12" spans="1:14" s="89" customFormat="1">
      <c r="A12" s="247" t="s">
        <v>472</v>
      </c>
      <c r="B12" s="247"/>
      <c r="C12" s="247"/>
      <c r="D12" s="247"/>
      <c r="E12" s="247"/>
      <c r="F12" s="247"/>
      <c r="G12" s="247"/>
      <c r="H12" s="247"/>
      <c r="I12" s="247"/>
      <c r="J12" s="247"/>
      <c r="K12" s="247"/>
      <c r="L12" s="247"/>
      <c r="M12" s="247"/>
      <c r="N12" s="247"/>
    </row>
    <row r="13" spans="1:14">
      <c r="A13" s="248" t="s">
        <v>17</v>
      </c>
      <c r="B13" s="248"/>
      <c r="C13" s="248"/>
      <c r="D13" s="248"/>
      <c r="E13" s="248"/>
      <c r="F13" s="248"/>
      <c r="G13" s="248"/>
      <c r="H13" s="248"/>
      <c r="I13" s="248"/>
      <c r="J13" s="248"/>
      <c r="K13" s="248"/>
      <c r="L13" s="248"/>
      <c r="M13" s="248"/>
      <c r="N13" s="248"/>
    </row>
    <row r="14" spans="1:14" ht="42" customHeight="1">
      <c r="A14" s="249" t="s">
        <v>1</v>
      </c>
      <c r="B14" s="249" t="s">
        <v>2</v>
      </c>
      <c r="C14" s="256" t="s">
        <v>3</v>
      </c>
      <c r="D14" s="249" t="s">
        <v>12</v>
      </c>
      <c r="E14" s="249" t="s">
        <v>13</v>
      </c>
      <c r="F14" s="249" t="s">
        <v>14</v>
      </c>
      <c r="G14" s="253" t="s">
        <v>76</v>
      </c>
      <c r="H14" s="254"/>
      <c r="I14" s="255"/>
      <c r="J14" s="249" t="s">
        <v>7</v>
      </c>
      <c r="K14" s="249" t="s">
        <v>8</v>
      </c>
      <c r="L14" s="249" t="s">
        <v>9</v>
      </c>
      <c r="M14" s="249" t="s">
        <v>10</v>
      </c>
      <c r="N14" s="258" t="s">
        <v>11</v>
      </c>
    </row>
    <row r="15" spans="1:14" ht="72.75" customHeight="1">
      <c r="A15" s="250"/>
      <c r="B15" s="250"/>
      <c r="C15" s="257"/>
      <c r="D15" s="250"/>
      <c r="E15" s="250"/>
      <c r="F15" s="250"/>
      <c r="G15" s="91" t="s">
        <v>4</v>
      </c>
      <c r="H15" s="91" t="s">
        <v>5</v>
      </c>
      <c r="I15" s="91" t="s">
        <v>6</v>
      </c>
      <c r="J15" s="250"/>
      <c r="K15" s="250"/>
      <c r="L15" s="250"/>
      <c r="M15" s="250"/>
      <c r="N15" s="259"/>
    </row>
    <row r="16" spans="1:14">
      <c r="A16" s="92">
        <v>1</v>
      </c>
      <c r="B16" s="97" t="s">
        <v>473</v>
      </c>
      <c r="C16" s="94">
        <v>100000</v>
      </c>
      <c r="D16" s="92" t="s">
        <v>462</v>
      </c>
      <c r="E16" s="92"/>
      <c r="F16" s="92"/>
      <c r="G16" s="92"/>
      <c r="H16" s="92"/>
      <c r="I16" s="95" t="s">
        <v>304</v>
      </c>
      <c r="J16" s="92" t="s">
        <v>69</v>
      </c>
      <c r="K16" s="92" t="s">
        <v>31</v>
      </c>
      <c r="L16" s="92" t="s">
        <v>69</v>
      </c>
      <c r="M16" s="92" t="s">
        <v>69</v>
      </c>
      <c r="N16" s="92" t="s">
        <v>69</v>
      </c>
    </row>
    <row r="17" spans="1:14">
      <c r="A17" s="96"/>
      <c r="B17" s="97" t="s">
        <v>474</v>
      </c>
      <c r="C17" s="98"/>
      <c r="D17" s="96" t="s">
        <v>226</v>
      </c>
      <c r="E17" s="96"/>
      <c r="F17" s="96"/>
      <c r="G17" s="96"/>
      <c r="H17" s="96"/>
      <c r="I17" s="135"/>
      <c r="J17" s="96"/>
      <c r="K17" s="96"/>
      <c r="L17" s="96"/>
      <c r="M17" s="96"/>
      <c r="N17" s="96"/>
    </row>
    <row r="18" spans="1:14">
      <c r="A18" s="96"/>
      <c r="B18" s="90" t="s">
        <v>475</v>
      </c>
      <c r="C18" s="98"/>
      <c r="D18" s="96"/>
      <c r="E18" s="96"/>
      <c r="F18" s="96"/>
      <c r="G18" s="96"/>
      <c r="H18" s="96"/>
      <c r="I18" s="135"/>
      <c r="J18" s="96"/>
      <c r="K18" s="96"/>
      <c r="L18" s="96"/>
      <c r="M18" s="96"/>
      <c r="N18" s="96"/>
    </row>
    <row r="19" spans="1:14">
      <c r="A19" s="96"/>
      <c r="B19" s="8" t="s">
        <v>491</v>
      </c>
      <c r="C19" s="98"/>
      <c r="D19" s="96"/>
      <c r="E19" s="97"/>
      <c r="F19" s="97"/>
      <c r="G19" s="96"/>
      <c r="H19" s="96"/>
      <c r="I19" s="96"/>
      <c r="J19" s="97"/>
      <c r="K19" s="97"/>
      <c r="L19" s="97"/>
      <c r="M19" s="97"/>
      <c r="N19" s="97"/>
    </row>
    <row r="20" spans="1:14">
      <c r="A20" s="251" t="s">
        <v>18</v>
      </c>
      <c r="B20" s="252"/>
      <c r="C20" s="103">
        <f>SUM(C16:C19)</f>
        <v>100000</v>
      </c>
      <c r="D20" s="104" t="s">
        <v>69</v>
      </c>
      <c r="E20" s="104" t="s">
        <v>69</v>
      </c>
      <c r="F20" s="104" t="s">
        <v>69</v>
      </c>
      <c r="G20" s="104" t="s">
        <v>69</v>
      </c>
      <c r="H20" s="104" t="s">
        <v>69</v>
      </c>
      <c r="I20" s="104">
        <v>1</v>
      </c>
      <c r="J20" s="107" t="s">
        <v>69</v>
      </c>
      <c r="K20" s="107" t="s">
        <v>69</v>
      </c>
      <c r="L20" s="107" t="s">
        <v>69</v>
      </c>
      <c r="M20" s="107" t="s">
        <v>69</v>
      </c>
      <c r="N20" s="107" t="s">
        <v>69</v>
      </c>
    </row>
  </sheetData>
  <mergeCells count="33">
    <mergeCell ref="N5:N6"/>
    <mergeCell ref="A1:N1"/>
    <mergeCell ref="A2:N2"/>
    <mergeCell ref="A3:N3"/>
    <mergeCell ref="A4:N4"/>
    <mergeCell ref="A5:A6"/>
    <mergeCell ref="B5:B6"/>
    <mergeCell ref="C5:C6"/>
    <mergeCell ref="D5:D6"/>
    <mergeCell ref="E5:E6"/>
    <mergeCell ref="F5:F6"/>
    <mergeCell ref="G5:I5"/>
    <mergeCell ref="J5:J6"/>
    <mergeCell ref="K5:K6"/>
    <mergeCell ref="L5:L6"/>
    <mergeCell ref="M5:M6"/>
    <mergeCell ref="M14:M15"/>
    <mergeCell ref="N14:N15"/>
    <mergeCell ref="A10:B10"/>
    <mergeCell ref="A11:N11"/>
    <mergeCell ref="A12:N12"/>
    <mergeCell ref="A13:N13"/>
    <mergeCell ref="A14:A15"/>
    <mergeCell ref="B14:B15"/>
    <mergeCell ref="C14:C15"/>
    <mergeCell ref="D14:D15"/>
    <mergeCell ref="E14:E15"/>
    <mergeCell ref="F14:F15"/>
    <mergeCell ref="A20:B20"/>
    <mergeCell ref="G14:I14"/>
    <mergeCell ref="J14:J15"/>
    <mergeCell ref="K14:K15"/>
    <mergeCell ref="L14:L15"/>
  </mergeCells>
  <pageMargins left="0.27559055118110237" right="0.15748031496062992" top="0.39370078740157483" bottom="0.3937007874015748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F04E9-B7D2-4CB1-8996-2B71AF3F5B2E}">
  <dimension ref="A1:N24"/>
  <sheetViews>
    <sheetView workbookViewId="0">
      <selection activeCell="F5" sqref="F5:F6"/>
    </sheetView>
  </sheetViews>
  <sheetFormatPr defaultRowHeight="18.75"/>
  <cols>
    <col min="1" max="1" width="5" style="108" customWidth="1"/>
    <col min="2" max="2" width="18.125" style="90" customWidth="1"/>
    <col min="3" max="3" width="12.125" style="113" customWidth="1"/>
    <col min="4" max="4" width="8.875" style="90" customWidth="1"/>
    <col min="5" max="5" width="8.25" style="90" customWidth="1"/>
    <col min="6" max="6" width="8.375" style="90" customWidth="1"/>
    <col min="7" max="9" width="7.5" style="108" customWidth="1"/>
    <col min="10" max="10" width="10.875" style="90" customWidth="1"/>
    <col min="11" max="11" width="9.375" style="90" customWidth="1"/>
    <col min="12" max="12" width="11.5" style="90" customWidth="1"/>
    <col min="13" max="13" width="12.75" style="90" customWidth="1"/>
    <col min="14" max="14" width="6.75" style="90" customWidth="1"/>
    <col min="15" max="16384" width="9" style="90"/>
  </cols>
  <sheetData>
    <row r="1" spans="1:14" s="89" customFormat="1">
      <c r="A1" s="247" t="s">
        <v>502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</row>
    <row r="2" spans="1:14" s="89" customFormat="1">
      <c r="A2" s="247" t="s">
        <v>205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</row>
    <row r="3" spans="1:14" s="89" customFormat="1">
      <c r="A3" s="247" t="s">
        <v>109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</row>
    <row r="4" spans="1:14">
      <c r="A4" s="248" t="s">
        <v>17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</row>
    <row r="5" spans="1:14" ht="42" customHeight="1">
      <c r="A5" s="249" t="s">
        <v>1</v>
      </c>
      <c r="B5" s="249" t="s">
        <v>2</v>
      </c>
      <c r="C5" s="256" t="s">
        <v>3</v>
      </c>
      <c r="D5" s="249" t="s">
        <v>12</v>
      </c>
      <c r="E5" s="249" t="s">
        <v>13</v>
      </c>
      <c r="F5" s="249" t="s">
        <v>14</v>
      </c>
      <c r="G5" s="253" t="s">
        <v>76</v>
      </c>
      <c r="H5" s="254"/>
      <c r="I5" s="255"/>
      <c r="J5" s="249" t="s">
        <v>7</v>
      </c>
      <c r="K5" s="249" t="s">
        <v>8</v>
      </c>
      <c r="L5" s="249" t="s">
        <v>9</v>
      </c>
      <c r="M5" s="249" t="s">
        <v>10</v>
      </c>
      <c r="N5" s="258" t="s">
        <v>11</v>
      </c>
    </row>
    <row r="6" spans="1:14" ht="72.75" customHeight="1">
      <c r="A6" s="250"/>
      <c r="B6" s="250"/>
      <c r="C6" s="257"/>
      <c r="D6" s="250"/>
      <c r="E6" s="250"/>
      <c r="F6" s="250"/>
      <c r="G6" s="91" t="s">
        <v>4</v>
      </c>
      <c r="H6" s="91" t="s">
        <v>5</v>
      </c>
      <c r="I6" s="91" t="s">
        <v>6</v>
      </c>
      <c r="J6" s="250"/>
      <c r="K6" s="250"/>
      <c r="L6" s="250"/>
      <c r="M6" s="250"/>
      <c r="N6" s="259"/>
    </row>
    <row r="7" spans="1:14">
      <c r="A7" s="92">
        <v>1</v>
      </c>
      <c r="B7" s="97" t="s">
        <v>32</v>
      </c>
      <c r="C7" s="94">
        <v>800000</v>
      </c>
      <c r="D7" s="92" t="s">
        <v>225</v>
      </c>
      <c r="E7" s="92"/>
      <c r="F7" s="92"/>
      <c r="G7" s="92"/>
      <c r="H7" s="92"/>
      <c r="I7" s="95" t="s">
        <v>304</v>
      </c>
      <c r="J7" s="92" t="s">
        <v>69</v>
      </c>
      <c r="K7" s="92" t="s">
        <v>31</v>
      </c>
      <c r="L7" s="92" t="s">
        <v>69</v>
      </c>
      <c r="M7" s="92" t="s">
        <v>69</v>
      </c>
      <c r="N7" s="92" t="s">
        <v>69</v>
      </c>
    </row>
    <row r="8" spans="1:14">
      <c r="A8" s="96"/>
      <c r="B8" s="97" t="s">
        <v>232</v>
      </c>
      <c r="C8" s="98"/>
      <c r="D8" s="96" t="s">
        <v>224</v>
      </c>
      <c r="E8" s="97"/>
      <c r="F8" s="97"/>
      <c r="G8" s="96"/>
      <c r="H8" s="96"/>
      <c r="I8" s="96"/>
      <c r="J8" s="97"/>
      <c r="K8" s="97"/>
      <c r="L8" s="97"/>
      <c r="M8" s="97"/>
      <c r="N8" s="97"/>
    </row>
    <row r="9" spans="1:14">
      <c r="A9" s="96"/>
      <c r="B9" s="97" t="s">
        <v>33</v>
      </c>
      <c r="C9" s="98"/>
      <c r="D9" s="96"/>
      <c r="E9" s="97"/>
      <c r="F9" s="97"/>
      <c r="G9" s="96"/>
      <c r="H9" s="96"/>
      <c r="I9" s="96"/>
      <c r="J9" s="97"/>
      <c r="K9" s="97"/>
      <c r="L9" s="97"/>
      <c r="M9" s="97"/>
      <c r="N9" s="97"/>
    </row>
    <row r="10" spans="1:14">
      <c r="A10" s="100"/>
      <c r="B10" s="147"/>
      <c r="C10" s="102"/>
      <c r="D10" s="100"/>
      <c r="E10" s="101"/>
      <c r="F10" s="101"/>
      <c r="G10" s="100"/>
      <c r="H10" s="100"/>
      <c r="I10" s="100"/>
      <c r="J10" s="101"/>
      <c r="K10" s="101"/>
      <c r="L10" s="101"/>
      <c r="M10" s="101"/>
      <c r="N10" s="101"/>
    </row>
    <row r="11" spans="1:14">
      <c r="A11" s="96">
        <v>2</v>
      </c>
      <c r="B11" s="137" t="s">
        <v>204</v>
      </c>
      <c r="C11" s="98">
        <v>500000</v>
      </c>
      <c r="D11" s="96" t="s">
        <v>225</v>
      </c>
      <c r="E11" s="97"/>
      <c r="F11" s="97"/>
      <c r="G11" s="96"/>
      <c r="H11" s="135" t="s">
        <v>304</v>
      </c>
      <c r="I11" s="96"/>
      <c r="J11" s="96" t="s">
        <v>69</v>
      </c>
      <c r="K11" s="92" t="s">
        <v>31</v>
      </c>
      <c r="L11" s="96" t="s">
        <v>69</v>
      </c>
      <c r="M11" s="96" t="s">
        <v>69</v>
      </c>
      <c r="N11" s="96" t="s">
        <v>69</v>
      </c>
    </row>
    <row r="12" spans="1:14">
      <c r="A12" s="96"/>
      <c r="B12" s="137" t="s">
        <v>16</v>
      </c>
      <c r="C12" s="98"/>
      <c r="D12" s="96" t="s">
        <v>227</v>
      </c>
      <c r="E12" s="97"/>
      <c r="F12" s="97"/>
      <c r="G12" s="96"/>
      <c r="H12" s="96"/>
      <c r="I12" s="96"/>
      <c r="J12" s="97"/>
      <c r="K12" s="97"/>
      <c r="L12" s="97"/>
      <c r="M12" s="97"/>
      <c r="N12" s="97"/>
    </row>
    <row r="13" spans="1:14">
      <c r="A13" s="100"/>
      <c r="B13" s="101"/>
      <c r="C13" s="102"/>
      <c r="D13" s="101"/>
      <c r="E13" s="101"/>
      <c r="F13" s="101"/>
      <c r="G13" s="100"/>
      <c r="H13" s="100"/>
      <c r="I13" s="100"/>
      <c r="J13" s="101"/>
      <c r="K13" s="101"/>
      <c r="L13" s="101"/>
      <c r="M13" s="101"/>
      <c r="N13" s="101"/>
    </row>
    <row r="14" spans="1:14">
      <c r="A14" s="251" t="s">
        <v>18</v>
      </c>
      <c r="B14" s="252"/>
      <c r="C14" s="103">
        <f>SUM(C7:C13)</f>
        <v>1300000</v>
      </c>
      <c r="D14" s="104" t="s">
        <v>69</v>
      </c>
      <c r="E14" s="104" t="s">
        <v>69</v>
      </c>
      <c r="F14" s="104" t="s">
        <v>69</v>
      </c>
      <c r="G14" s="104" t="s">
        <v>69</v>
      </c>
      <c r="H14" s="104">
        <v>1</v>
      </c>
      <c r="I14" s="104">
        <v>1</v>
      </c>
      <c r="J14" s="107" t="s">
        <v>69</v>
      </c>
      <c r="K14" s="107" t="s">
        <v>69</v>
      </c>
      <c r="L14" s="107" t="s">
        <v>69</v>
      </c>
      <c r="M14" s="107" t="s">
        <v>69</v>
      </c>
      <c r="N14" s="107" t="s">
        <v>69</v>
      </c>
    </row>
    <row r="15" spans="1:14">
      <c r="A15" s="105"/>
      <c r="B15" s="105"/>
      <c r="C15" s="106"/>
      <c r="D15" s="89"/>
      <c r="E15" s="89"/>
      <c r="F15" s="89"/>
      <c r="G15" s="105"/>
      <c r="H15" s="105"/>
      <c r="I15" s="105"/>
      <c r="J15" s="89"/>
      <c r="K15" s="89"/>
      <c r="L15" s="89"/>
      <c r="M15" s="89"/>
      <c r="N15" s="89"/>
    </row>
    <row r="16" spans="1:14">
      <c r="A16" s="105"/>
      <c r="B16" s="105"/>
      <c r="C16" s="106"/>
      <c r="D16" s="89"/>
      <c r="E16" s="89"/>
      <c r="F16" s="89"/>
      <c r="G16" s="105"/>
      <c r="H16" s="105"/>
      <c r="I16" s="105"/>
      <c r="J16" s="89"/>
      <c r="K16" s="89"/>
      <c r="L16" s="89"/>
      <c r="M16" s="89"/>
      <c r="N16" s="89"/>
    </row>
    <row r="17" spans="1:14">
      <c r="A17" s="105"/>
      <c r="B17" s="105"/>
      <c r="C17" s="106"/>
      <c r="D17" s="89"/>
      <c r="E17" s="89"/>
      <c r="F17" s="89"/>
      <c r="G17" s="105"/>
      <c r="H17" s="105"/>
      <c r="I17" s="105"/>
      <c r="J17" s="89"/>
      <c r="K17" s="89"/>
      <c r="L17" s="89"/>
      <c r="M17" s="89"/>
      <c r="N17" s="89"/>
    </row>
    <row r="18" spans="1:14">
      <c r="A18" s="105"/>
      <c r="B18" s="105"/>
      <c r="C18" s="106"/>
      <c r="D18" s="89"/>
      <c r="E18" s="89"/>
      <c r="F18" s="89"/>
      <c r="G18" s="105"/>
      <c r="H18" s="105"/>
      <c r="I18" s="105"/>
      <c r="J18" s="89"/>
      <c r="K18" s="89"/>
      <c r="L18" s="89"/>
      <c r="M18" s="89"/>
      <c r="N18" s="89"/>
    </row>
    <row r="19" spans="1:14">
      <c r="A19" s="105"/>
      <c r="B19" s="105"/>
      <c r="C19" s="106"/>
      <c r="D19" s="89"/>
      <c r="E19" s="89"/>
      <c r="F19" s="89"/>
      <c r="G19" s="105"/>
      <c r="H19" s="105"/>
      <c r="I19" s="105"/>
      <c r="J19" s="89"/>
      <c r="K19" s="89"/>
      <c r="L19" s="89"/>
      <c r="M19" s="89"/>
      <c r="N19" s="89"/>
    </row>
    <row r="20" spans="1:14">
      <c r="A20" s="105"/>
      <c r="B20" s="105"/>
      <c r="C20" s="106"/>
      <c r="D20" s="89"/>
      <c r="E20" s="89"/>
      <c r="F20" s="89"/>
      <c r="G20" s="105"/>
      <c r="H20" s="105"/>
      <c r="I20" s="105"/>
      <c r="J20" s="89"/>
      <c r="K20" s="89"/>
      <c r="L20" s="89"/>
      <c r="M20" s="89"/>
      <c r="N20" s="89"/>
    </row>
    <row r="21" spans="1:14">
      <c r="A21" s="105"/>
      <c r="B21" s="105"/>
      <c r="C21" s="106"/>
      <c r="D21" s="89"/>
      <c r="E21" s="89"/>
      <c r="F21" s="89"/>
      <c r="G21" s="105"/>
      <c r="H21" s="105"/>
      <c r="I21" s="105"/>
      <c r="J21" s="89"/>
      <c r="K21" s="89"/>
      <c r="L21" s="89"/>
      <c r="M21" s="89"/>
      <c r="N21" s="89"/>
    </row>
    <row r="22" spans="1:14">
      <c r="A22" s="105"/>
      <c r="B22" s="105"/>
      <c r="C22" s="106"/>
      <c r="D22" s="89"/>
      <c r="E22" s="89"/>
      <c r="F22" s="89"/>
      <c r="G22" s="105"/>
      <c r="H22" s="105"/>
      <c r="I22" s="105"/>
      <c r="J22" s="89"/>
      <c r="K22" s="89"/>
      <c r="L22" s="89"/>
      <c r="M22" s="89"/>
      <c r="N22" s="89"/>
    </row>
    <row r="23" spans="1:14">
      <c r="A23" s="105"/>
      <c r="B23" s="105"/>
      <c r="C23" s="106"/>
      <c r="D23" s="89"/>
      <c r="E23" s="89"/>
      <c r="F23" s="89"/>
      <c r="G23" s="105"/>
      <c r="H23" s="105"/>
      <c r="I23" s="105"/>
      <c r="J23" s="89"/>
      <c r="K23" s="89"/>
      <c r="L23" s="89"/>
      <c r="M23" s="89"/>
      <c r="N23" s="89"/>
    </row>
    <row r="24" spans="1:14">
      <c r="A24" s="105"/>
      <c r="B24" s="105"/>
      <c r="C24" s="106"/>
      <c r="D24" s="89"/>
      <c r="E24" s="89"/>
      <c r="F24" s="89"/>
      <c r="G24" s="105"/>
      <c r="H24" s="105"/>
      <c r="I24" s="105"/>
      <c r="J24" s="89"/>
      <c r="K24" s="89"/>
      <c r="L24" s="89"/>
      <c r="M24" s="89"/>
      <c r="N24" s="89"/>
    </row>
  </sheetData>
  <mergeCells count="17">
    <mergeCell ref="A14:B14"/>
    <mergeCell ref="N5:N6"/>
    <mergeCell ref="A1:N1"/>
    <mergeCell ref="A2:N2"/>
    <mergeCell ref="A3:N3"/>
    <mergeCell ref="A4:N4"/>
    <mergeCell ref="A5:A6"/>
    <mergeCell ref="B5:B6"/>
    <mergeCell ref="C5:C6"/>
    <mergeCell ref="D5:D6"/>
    <mergeCell ref="E5:E6"/>
    <mergeCell ref="F5:F6"/>
    <mergeCell ref="G5:I5"/>
    <mergeCell ref="J5:J6"/>
    <mergeCell ref="K5:K6"/>
    <mergeCell ref="L5:L6"/>
    <mergeCell ref="M5:M6"/>
  </mergeCells>
  <pageMargins left="0.27559055118110237" right="0.15748031496062992" top="0.39370078740157483" bottom="0.3937007874015748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7D596-91EA-4D4F-B966-C735F9E01174}">
  <dimension ref="A1:N54"/>
  <sheetViews>
    <sheetView topLeftCell="A63" workbookViewId="0">
      <selection activeCell="J42" sqref="J42"/>
    </sheetView>
  </sheetViews>
  <sheetFormatPr defaultRowHeight="18.75"/>
  <cols>
    <col min="1" max="1" width="5" style="108" customWidth="1"/>
    <col min="2" max="2" width="18.125" style="90" customWidth="1"/>
    <col min="3" max="3" width="12.125" style="113" customWidth="1"/>
    <col min="4" max="4" width="8.875" style="90" customWidth="1"/>
    <col min="5" max="5" width="9" style="90" customWidth="1"/>
    <col min="6" max="6" width="9.5" style="90" customWidth="1"/>
    <col min="7" max="9" width="7.5" style="108" customWidth="1"/>
    <col min="10" max="10" width="10.875" style="113" customWidth="1"/>
    <col min="11" max="11" width="9.375" style="90" customWidth="1"/>
    <col min="12" max="12" width="11.5" style="90" customWidth="1"/>
    <col min="13" max="13" width="10.625" style="90" customWidth="1"/>
    <col min="14" max="14" width="6.75" style="90" customWidth="1"/>
    <col min="15" max="16384" width="9" style="90"/>
  </cols>
  <sheetData>
    <row r="1" spans="1:14" s="89" customFormat="1">
      <c r="A1" s="247" t="s">
        <v>503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</row>
    <row r="2" spans="1:14" s="89" customFormat="1">
      <c r="A2" s="247" t="s">
        <v>37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</row>
    <row r="3" spans="1:14" s="89" customFormat="1">
      <c r="A3" s="247" t="s">
        <v>30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</row>
    <row r="4" spans="1:14">
      <c r="A4" s="248" t="s">
        <v>17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</row>
    <row r="5" spans="1:14" ht="42" customHeight="1">
      <c r="A5" s="249" t="s">
        <v>1</v>
      </c>
      <c r="B5" s="249" t="s">
        <v>2</v>
      </c>
      <c r="C5" s="256" t="s">
        <v>3</v>
      </c>
      <c r="D5" s="249" t="s">
        <v>12</v>
      </c>
      <c r="E5" s="249" t="s">
        <v>13</v>
      </c>
      <c r="F5" s="249" t="s">
        <v>14</v>
      </c>
      <c r="G5" s="253" t="s">
        <v>76</v>
      </c>
      <c r="H5" s="254"/>
      <c r="I5" s="255"/>
      <c r="J5" s="256" t="s">
        <v>7</v>
      </c>
      <c r="K5" s="249" t="s">
        <v>8</v>
      </c>
      <c r="L5" s="249" t="s">
        <v>9</v>
      </c>
      <c r="M5" s="249" t="s">
        <v>10</v>
      </c>
      <c r="N5" s="258" t="s">
        <v>11</v>
      </c>
    </row>
    <row r="6" spans="1:14" ht="72.75" customHeight="1">
      <c r="A6" s="250"/>
      <c r="B6" s="250"/>
      <c r="C6" s="257"/>
      <c r="D6" s="250"/>
      <c r="E6" s="250"/>
      <c r="F6" s="250"/>
      <c r="G6" s="91" t="s">
        <v>4</v>
      </c>
      <c r="H6" s="91" t="s">
        <v>5</v>
      </c>
      <c r="I6" s="91" t="s">
        <v>6</v>
      </c>
      <c r="J6" s="257"/>
      <c r="K6" s="250"/>
      <c r="L6" s="250"/>
      <c r="M6" s="250"/>
      <c r="N6" s="259"/>
    </row>
    <row r="7" spans="1:14">
      <c r="A7" s="92">
        <v>1</v>
      </c>
      <c r="B7" s="93" t="s">
        <v>206</v>
      </c>
      <c r="C7" s="94">
        <v>500000</v>
      </c>
      <c r="D7" s="92" t="s">
        <v>225</v>
      </c>
      <c r="E7" s="92"/>
      <c r="F7" s="92"/>
      <c r="G7" s="92"/>
      <c r="H7" s="92"/>
      <c r="I7" s="95" t="s">
        <v>304</v>
      </c>
      <c r="J7" s="109" t="s">
        <v>69</v>
      </c>
      <c r="K7" s="92" t="s">
        <v>31</v>
      </c>
      <c r="L7" s="92" t="s">
        <v>69</v>
      </c>
      <c r="M7" s="92" t="s">
        <v>69</v>
      </c>
      <c r="N7" s="92" t="s">
        <v>69</v>
      </c>
    </row>
    <row r="8" spans="1:14">
      <c r="A8" s="96"/>
      <c r="B8" s="97"/>
      <c r="C8" s="98"/>
      <c r="D8" s="96" t="s">
        <v>227</v>
      </c>
      <c r="E8" s="97"/>
      <c r="F8" s="97"/>
      <c r="G8" s="96"/>
      <c r="H8" s="96"/>
      <c r="I8" s="96"/>
      <c r="J8" s="98"/>
      <c r="K8" s="97"/>
      <c r="L8" s="97"/>
      <c r="M8" s="97"/>
      <c r="N8" s="97"/>
    </row>
    <row r="9" spans="1:14">
      <c r="A9" s="251" t="s">
        <v>18</v>
      </c>
      <c r="B9" s="252"/>
      <c r="C9" s="103">
        <f>SUM(C7:C8)</f>
        <v>500000</v>
      </c>
      <c r="D9" s="104" t="s">
        <v>69</v>
      </c>
      <c r="E9" s="104" t="s">
        <v>69</v>
      </c>
      <c r="F9" s="104" t="s">
        <v>69</v>
      </c>
      <c r="G9" s="104" t="s">
        <v>70</v>
      </c>
      <c r="H9" s="104" t="s">
        <v>69</v>
      </c>
      <c r="I9" s="104">
        <v>1</v>
      </c>
      <c r="J9" s="117" t="s">
        <v>69</v>
      </c>
      <c r="K9" s="104" t="s">
        <v>69</v>
      </c>
      <c r="L9" s="104" t="s">
        <v>69</v>
      </c>
      <c r="M9" s="104" t="s">
        <v>69</v>
      </c>
      <c r="N9" s="104" t="s">
        <v>69</v>
      </c>
    </row>
    <row r="10" spans="1:14" s="89" customFormat="1">
      <c r="A10" s="247" t="s">
        <v>503</v>
      </c>
      <c r="B10" s="247"/>
      <c r="C10" s="247"/>
      <c r="D10" s="247"/>
      <c r="E10" s="247"/>
      <c r="F10" s="247"/>
      <c r="G10" s="247"/>
      <c r="H10" s="247"/>
      <c r="I10" s="247"/>
      <c r="J10" s="247"/>
      <c r="K10" s="247"/>
      <c r="L10" s="247"/>
      <c r="M10" s="247"/>
      <c r="N10" s="247"/>
    </row>
    <row r="11" spans="1:14" s="89" customFormat="1">
      <c r="A11" s="247" t="s">
        <v>110</v>
      </c>
      <c r="B11" s="247"/>
      <c r="C11" s="247"/>
      <c r="D11" s="247"/>
      <c r="E11" s="247"/>
      <c r="F11" s="247"/>
      <c r="G11" s="247"/>
      <c r="H11" s="247"/>
      <c r="I11" s="247"/>
      <c r="J11" s="247"/>
      <c r="K11" s="247"/>
      <c r="L11" s="247"/>
      <c r="M11" s="247"/>
      <c r="N11" s="247"/>
    </row>
    <row r="12" spans="1:14" s="89" customFormat="1">
      <c r="A12" s="247" t="s">
        <v>98</v>
      </c>
      <c r="B12" s="247"/>
      <c r="C12" s="247"/>
      <c r="D12" s="247"/>
      <c r="E12" s="247"/>
      <c r="F12" s="247"/>
      <c r="G12" s="247"/>
      <c r="H12" s="247"/>
      <c r="I12" s="247"/>
      <c r="J12" s="247"/>
      <c r="K12" s="247"/>
      <c r="L12" s="247"/>
      <c r="M12" s="247"/>
      <c r="N12" s="247"/>
    </row>
    <row r="13" spans="1:14">
      <c r="A13" s="248" t="s">
        <v>17</v>
      </c>
      <c r="B13" s="248"/>
      <c r="C13" s="248"/>
      <c r="D13" s="248"/>
      <c r="E13" s="248"/>
      <c r="F13" s="248"/>
      <c r="G13" s="248"/>
      <c r="H13" s="248"/>
      <c r="I13" s="248"/>
      <c r="J13" s="248"/>
      <c r="K13" s="248"/>
      <c r="L13" s="248"/>
      <c r="M13" s="248"/>
      <c r="N13" s="248"/>
    </row>
    <row r="14" spans="1:14" ht="42" customHeight="1">
      <c r="A14" s="249" t="s">
        <v>1</v>
      </c>
      <c r="B14" s="249" t="s">
        <v>2</v>
      </c>
      <c r="C14" s="256" t="s">
        <v>3</v>
      </c>
      <c r="D14" s="249" t="s">
        <v>12</v>
      </c>
      <c r="E14" s="249" t="s">
        <v>13</v>
      </c>
      <c r="F14" s="249" t="s">
        <v>14</v>
      </c>
      <c r="G14" s="253" t="s">
        <v>76</v>
      </c>
      <c r="H14" s="254"/>
      <c r="I14" s="255"/>
      <c r="J14" s="256" t="s">
        <v>7</v>
      </c>
      <c r="K14" s="249" t="s">
        <v>8</v>
      </c>
      <c r="L14" s="249" t="s">
        <v>9</v>
      </c>
      <c r="M14" s="249" t="s">
        <v>10</v>
      </c>
      <c r="N14" s="258" t="s">
        <v>11</v>
      </c>
    </row>
    <row r="15" spans="1:14" ht="72.75" customHeight="1">
      <c r="A15" s="250"/>
      <c r="B15" s="250"/>
      <c r="C15" s="257"/>
      <c r="D15" s="250"/>
      <c r="E15" s="250"/>
      <c r="F15" s="250"/>
      <c r="G15" s="91" t="s">
        <v>4</v>
      </c>
      <c r="H15" s="91" t="s">
        <v>5</v>
      </c>
      <c r="I15" s="91" t="s">
        <v>6</v>
      </c>
      <c r="J15" s="257"/>
      <c r="K15" s="250"/>
      <c r="L15" s="250"/>
      <c r="M15" s="250"/>
      <c r="N15" s="259"/>
    </row>
    <row r="16" spans="1:14">
      <c r="A16" s="92">
        <v>1</v>
      </c>
      <c r="B16" s="93" t="s">
        <v>99</v>
      </c>
      <c r="C16" s="94">
        <v>300000</v>
      </c>
      <c r="D16" s="92" t="s">
        <v>223</v>
      </c>
      <c r="E16" s="92"/>
      <c r="F16" s="92"/>
      <c r="G16" s="95"/>
      <c r="H16" s="92"/>
      <c r="I16" s="95" t="s">
        <v>304</v>
      </c>
      <c r="J16" s="109"/>
      <c r="K16" s="92" t="s">
        <v>36</v>
      </c>
      <c r="L16" s="92" t="s">
        <v>69</v>
      </c>
      <c r="M16" s="92" t="s">
        <v>69</v>
      </c>
      <c r="N16" s="92" t="s">
        <v>69</v>
      </c>
    </row>
    <row r="17" spans="1:14">
      <c r="A17" s="96"/>
      <c r="B17" s="97" t="s">
        <v>100</v>
      </c>
      <c r="C17" s="98"/>
      <c r="D17" s="96" t="s">
        <v>227</v>
      </c>
      <c r="E17" s="97"/>
      <c r="F17" s="97"/>
      <c r="G17" s="96"/>
      <c r="H17" s="96"/>
      <c r="I17" s="96"/>
      <c r="J17" s="98"/>
      <c r="K17" s="97"/>
      <c r="L17" s="97"/>
      <c r="M17" s="97"/>
      <c r="N17" s="97"/>
    </row>
    <row r="18" spans="1:14">
      <c r="A18" s="96"/>
      <c r="B18" s="97" t="s">
        <v>101</v>
      </c>
      <c r="C18" s="98"/>
      <c r="D18" s="96"/>
      <c r="E18" s="97"/>
      <c r="F18" s="97"/>
      <c r="G18" s="96"/>
      <c r="H18" s="96"/>
      <c r="I18" s="96"/>
      <c r="J18" s="98"/>
      <c r="K18" s="97"/>
      <c r="L18" s="97"/>
      <c r="M18" s="97"/>
      <c r="N18" s="97"/>
    </row>
    <row r="19" spans="1:14">
      <c r="A19" s="96"/>
      <c r="B19" s="97" t="s">
        <v>102</v>
      </c>
      <c r="C19" s="98"/>
      <c r="D19" s="96"/>
      <c r="E19" s="97"/>
      <c r="F19" s="97"/>
      <c r="G19" s="96"/>
      <c r="H19" s="96"/>
      <c r="I19" s="96"/>
      <c r="J19" s="98"/>
      <c r="K19" s="97"/>
      <c r="L19" s="97"/>
      <c r="M19" s="97"/>
      <c r="N19" s="97"/>
    </row>
    <row r="20" spans="1:14">
      <c r="A20" s="251" t="s">
        <v>18</v>
      </c>
      <c r="B20" s="252"/>
      <c r="C20" s="103">
        <f>SUM(C16:C19)</f>
        <v>300000</v>
      </c>
      <c r="D20" s="104" t="s">
        <v>103</v>
      </c>
      <c r="E20" s="104" t="s">
        <v>69</v>
      </c>
      <c r="F20" s="104" t="s">
        <v>69</v>
      </c>
      <c r="G20" s="104" t="s">
        <v>69</v>
      </c>
      <c r="H20" s="104" t="s">
        <v>69</v>
      </c>
      <c r="I20" s="104">
        <v>1</v>
      </c>
      <c r="J20" s="117">
        <f>J16</f>
        <v>0</v>
      </c>
      <c r="K20" s="104" t="s">
        <v>69</v>
      </c>
      <c r="L20" s="104" t="s">
        <v>69</v>
      </c>
      <c r="M20" s="104" t="s">
        <v>69</v>
      </c>
      <c r="N20" s="104" t="s">
        <v>69</v>
      </c>
    </row>
    <row r="21" spans="1:14" s="89" customFormat="1">
      <c r="A21" s="247" t="s">
        <v>503</v>
      </c>
      <c r="B21" s="247"/>
      <c r="C21" s="247"/>
      <c r="D21" s="247"/>
      <c r="E21" s="247"/>
      <c r="F21" s="247"/>
      <c r="G21" s="247"/>
      <c r="H21" s="247"/>
      <c r="I21" s="247"/>
      <c r="J21" s="247"/>
      <c r="K21" s="247"/>
      <c r="L21" s="247"/>
      <c r="M21" s="247"/>
      <c r="N21" s="247"/>
    </row>
    <row r="22" spans="1:14" s="89" customFormat="1">
      <c r="A22" s="247" t="s">
        <v>37</v>
      </c>
      <c r="B22" s="247"/>
      <c r="C22" s="247"/>
      <c r="D22" s="247"/>
      <c r="E22" s="247"/>
      <c r="F22" s="247"/>
      <c r="G22" s="247"/>
      <c r="H22" s="247"/>
      <c r="I22" s="247"/>
      <c r="J22" s="247"/>
      <c r="K22" s="247"/>
      <c r="L22" s="247"/>
      <c r="M22" s="247"/>
      <c r="N22" s="247"/>
    </row>
    <row r="23" spans="1:14" s="89" customFormat="1">
      <c r="A23" s="247" t="s">
        <v>112</v>
      </c>
      <c r="B23" s="247"/>
      <c r="C23" s="247"/>
      <c r="D23" s="247"/>
      <c r="E23" s="247"/>
      <c r="F23" s="247"/>
      <c r="G23" s="247"/>
      <c r="H23" s="247"/>
      <c r="I23" s="247"/>
      <c r="J23" s="247"/>
      <c r="K23" s="247"/>
      <c r="L23" s="247"/>
      <c r="M23" s="247"/>
      <c r="N23" s="247"/>
    </row>
    <row r="24" spans="1:14" s="89" customFormat="1">
      <c r="A24" s="247"/>
      <c r="B24" s="247"/>
      <c r="C24" s="247"/>
      <c r="D24" s="247"/>
      <c r="E24" s="247"/>
      <c r="F24" s="247"/>
      <c r="G24" s="247"/>
      <c r="H24" s="247"/>
      <c r="I24" s="247"/>
      <c r="J24" s="247"/>
      <c r="K24" s="247"/>
      <c r="L24" s="247"/>
      <c r="M24" s="247"/>
      <c r="N24" s="247"/>
    </row>
    <row r="25" spans="1:14" ht="42" customHeight="1">
      <c r="A25" s="249" t="s">
        <v>1</v>
      </c>
      <c r="B25" s="249" t="s">
        <v>2</v>
      </c>
      <c r="C25" s="256" t="s">
        <v>3</v>
      </c>
      <c r="D25" s="249" t="s">
        <v>12</v>
      </c>
      <c r="E25" s="249" t="s">
        <v>13</v>
      </c>
      <c r="F25" s="249" t="s">
        <v>14</v>
      </c>
      <c r="G25" s="253" t="s">
        <v>76</v>
      </c>
      <c r="H25" s="254"/>
      <c r="I25" s="255"/>
      <c r="J25" s="256" t="s">
        <v>7</v>
      </c>
      <c r="K25" s="249" t="s">
        <v>8</v>
      </c>
      <c r="L25" s="249" t="s">
        <v>9</v>
      </c>
      <c r="M25" s="249" t="s">
        <v>10</v>
      </c>
      <c r="N25" s="258" t="s">
        <v>11</v>
      </c>
    </row>
    <row r="26" spans="1:14" ht="72.75" customHeight="1">
      <c r="A26" s="250"/>
      <c r="B26" s="250"/>
      <c r="C26" s="257"/>
      <c r="D26" s="250"/>
      <c r="E26" s="250"/>
      <c r="F26" s="250"/>
      <c r="G26" s="91" t="s">
        <v>4</v>
      </c>
      <c r="H26" s="91" t="s">
        <v>5</v>
      </c>
      <c r="I26" s="91" t="s">
        <v>6</v>
      </c>
      <c r="J26" s="257"/>
      <c r="K26" s="250"/>
      <c r="L26" s="250"/>
      <c r="M26" s="250"/>
      <c r="N26" s="259"/>
    </row>
    <row r="27" spans="1:14">
      <c r="A27" s="92">
        <v>1</v>
      </c>
      <c r="B27" s="93" t="s">
        <v>476</v>
      </c>
      <c r="C27" s="94">
        <v>1000000</v>
      </c>
      <c r="D27" s="92" t="s">
        <v>462</v>
      </c>
      <c r="E27" s="92" t="s">
        <v>492</v>
      </c>
      <c r="F27" s="92" t="s">
        <v>493</v>
      </c>
      <c r="G27" s="95" t="s">
        <v>304</v>
      </c>
      <c r="H27" s="92"/>
      <c r="I27" s="95"/>
      <c r="J27" s="109">
        <v>975672</v>
      </c>
      <c r="K27" s="92" t="s">
        <v>35</v>
      </c>
      <c r="L27" s="92" t="s">
        <v>69</v>
      </c>
      <c r="M27" s="92" t="s">
        <v>69</v>
      </c>
      <c r="N27" s="92" t="s">
        <v>69</v>
      </c>
    </row>
    <row r="28" spans="1:14">
      <c r="A28" s="96"/>
      <c r="B28" s="97"/>
      <c r="C28" s="98"/>
      <c r="D28" s="96" t="s">
        <v>230</v>
      </c>
      <c r="E28" s="97"/>
      <c r="F28" s="97"/>
      <c r="G28" s="96"/>
      <c r="H28" s="96"/>
      <c r="I28" s="96"/>
      <c r="J28" s="98"/>
      <c r="K28" s="97"/>
      <c r="L28" s="97"/>
      <c r="M28" s="97"/>
      <c r="N28" s="97"/>
    </row>
    <row r="29" spans="1:14">
      <c r="A29" s="96"/>
      <c r="B29" s="97"/>
      <c r="C29" s="98"/>
      <c r="D29" s="96"/>
      <c r="E29" s="97"/>
      <c r="F29" s="97"/>
      <c r="G29" s="96"/>
      <c r="H29" s="96"/>
      <c r="I29" s="96"/>
      <c r="J29" s="98"/>
      <c r="K29" s="97"/>
      <c r="L29" s="97"/>
      <c r="M29" s="97"/>
      <c r="N29" s="97"/>
    </row>
    <row r="30" spans="1:14">
      <c r="A30" s="96"/>
      <c r="B30" s="97"/>
      <c r="C30" s="98"/>
      <c r="D30" s="96"/>
      <c r="E30" s="97"/>
      <c r="F30" s="97"/>
      <c r="G30" s="96"/>
      <c r="H30" s="96"/>
      <c r="I30" s="96"/>
      <c r="J30" s="98"/>
      <c r="K30" s="97"/>
      <c r="L30" s="97"/>
      <c r="M30" s="97"/>
      <c r="N30" s="97"/>
    </row>
    <row r="31" spans="1:14">
      <c r="A31" s="96"/>
      <c r="B31" s="97"/>
      <c r="C31" s="98"/>
      <c r="D31" s="99"/>
      <c r="E31" s="97"/>
      <c r="F31" s="97"/>
      <c r="G31" s="96"/>
      <c r="H31" s="96"/>
      <c r="I31" s="96"/>
      <c r="J31" s="98"/>
      <c r="K31" s="97"/>
      <c r="L31" s="97"/>
      <c r="M31" s="97"/>
      <c r="N31" s="97"/>
    </row>
    <row r="32" spans="1:14">
      <c r="A32" s="92">
        <v>1</v>
      </c>
      <c r="B32" s="93" t="s">
        <v>40</v>
      </c>
      <c r="C32" s="94">
        <v>3245000</v>
      </c>
      <c r="D32" s="92" t="s">
        <v>225</v>
      </c>
      <c r="E32" s="92"/>
      <c r="F32" s="92"/>
      <c r="G32" s="92"/>
      <c r="H32" s="92"/>
      <c r="I32" s="95" t="s">
        <v>304</v>
      </c>
      <c r="J32" s="109" t="s">
        <v>69</v>
      </c>
      <c r="K32" s="92" t="s">
        <v>35</v>
      </c>
      <c r="L32" s="92" t="s">
        <v>69</v>
      </c>
      <c r="M32" s="92" t="s">
        <v>69</v>
      </c>
      <c r="N32" s="92" t="s">
        <v>69</v>
      </c>
    </row>
    <row r="33" spans="1:14">
      <c r="A33" s="96"/>
      <c r="B33" s="97" t="s">
        <v>41</v>
      </c>
      <c r="C33" s="98"/>
      <c r="D33" s="96" t="s">
        <v>227</v>
      </c>
      <c r="E33" s="97"/>
      <c r="F33" s="97"/>
      <c r="G33" s="96"/>
      <c r="H33" s="96"/>
      <c r="I33" s="96"/>
      <c r="J33" s="98"/>
      <c r="K33" s="97"/>
      <c r="L33" s="97"/>
      <c r="M33" s="97"/>
      <c r="N33" s="97"/>
    </row>
    <row r="34" spans="1:14">
      <c r="A34" s="96"/>
      <c r="B34" s="97" t="s">
        <v>42</v>
      </c>
      <c r="C34" s="98"/>
      <c r="D34" s="96"/>
      <c r="E34" s="97"/>
      <c r="F34" s="97"/>
      <c r="G34" s="96"/>
      <c r="H34" s="96"/>
      <c r="I34" s="96"/>
      <c r="J34" s="98"/>
      <c r="K34" s="97"/>
      <c r="L34" s="97"/>
      <c r="M34" s="97"/>
      <c r="N34" s="97"/>
    </row>
    <row r="35" spans="1:14">
      <c r="A35" s="96"/>
      <c r="B35" s="97" t="s">
        <v>43</v>
      </c>
      <c r="C35" s="98"/>
      <c r="D35" s="96"/>
      <c r="E35" s="97"/>
      <c r="F35" s="97"/>
      <c r="G35" s="96"/>
      <c r="H35" s="96"/>
      <c r="I35" s="96"/>
      <c r="J35" s="98"/>
      <c r="K35" s="97"/>
      <c r="L35" s="97"/>
      <c r="M35" s="97"/>
      <c r="N35" s="97"/>
    </row>
    <row r="36" spans="1:14">
      <c r="A36" s="96"/>
      <c r="B36" s="97" t="s">
        <v>21</v>
      </c>
      <c r="C36" s="98"/>
      <c r="D36" s="99"/>
      <c r="E36" s="97"/>
      <c r="F36" s="97"/>
      <c r="G36" s="96"/>
      <c r="H36" s="96"/>
      <c r="I36" s="96"/>
      <c r="J36" s="98"/>
      <c r="K36" s="97"/>
      <c r="L36" s="97"/>
      <c r="M36" s="97"/>
      <c r="N36" s="97"/>
    </row>
    <row r="37" spans="1:14">
      <c r="A37" s="96"/>
      <c r="B37" s="97"/>
      <c r="C37" s="98"/>
      <c r="D37" s="99"/>
      <c r="E37" s="97"/>
      <c r="F37" s="97"/>
      <c r="G37" s="96"/>
      <c r="H37" s="96"/>
      <c r="I37" s="96"/>
      <c r="J37" s="98"/>
      <c r="K37" s="97"/>
      <c r="L37" s="97"/>
      <c r="M37" s="97"/>
      <c r="N37" s="97"/>
    </row>
    <row r="38" spans="1:14">
      <c r="A38" s="96"/>
      <c r="B38" s="97"/>
      <c r="C38" s="98"/>
      <c r="D38" s="99"/>
      <c r="E38" s="97"/>
      <c r="F38" s="97"/>
      <c r="G38" s="96"/>
      <c r="H38" s="96"/>
      <c r="I38" s="96"/>
      <c r="J38" s="98"/>
      <c r="K38" s="97"/>
      <c r="L38" s="97"/>
      <c r="M38" s="97"/>
      <c r="N38" s="97"/>
    </row>
    <row r="39" spans="1:14">
      <c r="A39" s="96"/>
      <c r="B39" s="97"/>
      <c r="C39" s="98"/>
      <c r="D39" s="99"/>
      <c r="E39" s="97"/>
      <c r="F39" s="97"/>
      <c r="G39" s="96"/>
      <c r="H39" s="96"/>
      <c r="I39" s="96"/>
      <c r="J39" s="98"/>
      <c r="K39" s="97"/>
      <c r="L39" s="97"/>
      <c r="M39" s="97"/>
      <c r="N39" s="97"/>
    </row>
    <row r="40" spans="1:14">
      <c r="A40" s="100"/>
      <c r="B40" s="101"/>
      <c r="C40" s="102"/>
      <c r="D40" s="101"/>
      <c r="E40" s="101"/>
      <c r="F40" s="101"/>
      <c r="G40" s="100"/>
      <c r="H40" s="100"/>
      <c r="I40" s="100"/>
      <c r="J40" s="102"/>
      <c r="K40" s="101"/>
      <c r="L40" s="101"/>
      <c r="M40" s="101"/>
      <c r="N40" s="101"/>
    </row>
    <row r="41" spans="1:14">
      <c r="A41" s="251" t="s">
        <v>18</v>
      </c>
      <c r="B41" s="252"/>
      <c r="C41" s="103">
        <f>SUM(C32:C40)</f>
        <v>3245000</v>
      </c>
      <c r="D41" s="104" t="s">
        <v>69</v>
      </c>
      <c r="E41" s="104" t="s">
        <v>69</v>
      </c>
      <c r="F41" s="104" t="s">
        <v>69</v>
      </c>
      <c r="G41" s="104">
        <v>1</v>
      </c>
      <c r="H41" s="104" t="s">
        <v>69</v>
      </c>
      <c r="I41" s="104">
        <v>1</v>
      </c>
      <c r="J41" s="112">
        <f>SUM(J27)</f>
        <v>975672</v>
      </c>
      <c r="K41" s="104" t="s">
        <v>69</v>
      </c>
      <c r="L41" s="104" t="s">
        <v>69</v>
      </c>
      <c r="M41" s="104" t="s">
        <v>69</v>
      </c>
      <c r="N41" s="104" t="s">
        <v>69</v>
      </c>
    </row>
    <row r="42" spans="1:14">
      <c r="A42" s="105"/>
      <c r="B42" s="105"/>
      <c r="C42" s="106"/>
      <c r="D42" s="105"/>
      <c r="E42" s="105"/>
      <c r="F42" s="105"/>
      <c r="G42" s="105"/>
      <c r="H42" s="105"/>
      <c r="I42" s="105"/>
      <c r="J42" s="140"/>
      <c r="K42" s="105"/>
      <c r="L42" s="105"/>
      <c r="M42" s="105"/>
      <c r="N42" s="105"/>
    </row>
    <row r="43" spans="1:14">
      <c r="A43" s="105"/>
      <c r="B43" s="105"/>
      <c r="C43" s="106"/>
      <c r="D43" s="105"/>
      <c r="E43" s="105"/>
      <c r="F43" s="105"/>
      <c r="G43" s="105"/>
      <c r="H43" s="105"/>
      <c r="I43" s="105"/>
      <c r="J43" s="140"/>
      <c r="K43" s="105"/>
      <c r="L43" s="105"/>
      <c r="M43" s="105"/>
      <c r="N43" s="105"/>
    </row>
    <row r="44" spans="1:14">
      <c r="A44" s="105"/>
      <c r="B44" s="105"/>
      <c r="C44" s="106"/>
      <c r="D44" s="105"/>
      <c r="E44" s="105"/>
      <c r="F44" s="105"/>
      <c r="G44" s="105"/>
      <c r="H44" s="105"/>
      <c r="I44" s="105"/>
      <c r="J44" s="140"/>
      <c r="K44" s="105"/>
      <c r="L44" s="105"/>
      <c r="M44" s="105"/>
      <c r="N44" s="105"/>
    </row>
    <row r="45" spans="1:14" s="89" customFormat="1">
      <c r="A45" s="247" t="s">
        <v>503</v>
      </c>
      <c r="B45" s="247"/>
      <c r="C45" s="247"/>
      <c r="D45" s="247"/>
      <c r="E45" s="247"/>
      <c r="F45" s="247"/>
      <c r="G45" s="247"/>
      <c r="H45" s="247"/>
      <c r="I45" s="247"/>
      <c r="J45" s="247"/>
      <c r="K45" s="247"/>
      <c r="L45" s="247"/>
      <c r="M45" s="247"/>
      <c r="N45" s="247"/>
    </row>
    <row r="46" spans="1:14" s="89" customFormat="1">
      <c r="A46" s="247" t="s">
        <v>44</v>
      </c>
      <c r="B46" s="247"/>
      <c r="C46" s="247"/>
      <c r="D46" s="247"/>
      <c r="E46" s="247"/>
      <c r="F46" s="247"/>
      <c r="G46" s="247"/>
      <c r="H46" s="247"/>
      <c r="I46" s="247"/>
      <c r="J46" s="247"/>
      <c r="K46" s="247"/>
      <c r="L46" s="247"/>
      <c r="M46" s="247"/>
      <c r="N46" s="247"/>
    </row>
    <row r="47" spans="1:14" s="89" customFormat="1">
      <c r="A47" s="247" t="s">
        <v>39</v>
      </c>
      <c r="B47" s="247"/>
      <c r="C47" s="247"/>
      <c r="D47" s="247"/>
      <c r="E47" s="247"/>
      <c r="F47" s="247"/>
      <c r="G47" s="247"/>
      <c r="H47" s="247"/>
      <c r="I47" s="247"/>
      <c r="J47" s="247"/>
      <c r="K47" s="247"/>
      <c r="L47" s="247"/>
      <c r="M47" s="247"/>
      <c r="N47" s="247"/>
    </row>
    <row r="48" spans="1:14">
      <c r="A48" s="248" t="s">
        <v>17</v>
      </c>
      <c r="B48" s="248"/>
      <c r="C48" s="248"/>
      <c r="D48" s="248"/>
      <c r="E48" s="248"/>
      <c r="F48" s="248"/>
      <c r="G48" s="248"/>
      <c r="H48" s="248"/>
      <c r="I48" s="248"/>
      <c r="J48" s="248"/>
      <c r="K48" s="248"/>
      <c r="L48" s="248"/>
      <c r="M48" s="248"/>
      <c r="N48" s="248"/>
    </row>
    <row r="49" spans="1:14" ht="42" customHeight="1">
      <c r="A49" s="249" t="s">
        <v>1</v>
      </c>
      <c r="B49" s="249" t="s">
        <v>2</v>
      </c>
      <c r="C49" s="256" t="s">
        <v>3</v>
      </c>
      <c r="D49" s="249" t="s">
        <v>12</v>
      </c>
      <c r="E49" s="249" t="s">
        <v>13</v>
      </c>
      <c r="F49" s="249" t="s">
        <v>14</v>
      </c>
      <c r="G49" s="253" t="s">
        <v>76</v>
      </c>
      <c r="H49" s="254"/>
      <c r="I49" s="255"/>
      <c r="J49" s="256" t="s">
        <v>7</v>
      </c>
      <c r="K49" s="249" t="s">
        <v>8</v>
      </c>
      <c r="L49" s="249" t="s">
        <v>9</v>
      </c>
      <c r="M49" s="249" t="s">
        <v>10</v>
      </c>
      <c r="N49" s="258" t="s">
        <v>11</v>
      </c>
    </row>
    <row r="50" spans="1:14" ht="72.75" customHeight="1">
      <c r="A50" s="250"/>
      <c r="B50" s="250"/>
      <c r="C50" s="257"/>
      <c r="D50" s="250"/>
      <c r="E50" s="250"/>
      <c r="F50" s="250"/>
      <c r="G50" s="91" t="s">
        <v>4</v>
      </c>
      <c r="H50" s="91" t="s">
        <v>5</v>
      </c>
      <c r="I50" s="91" t="s">
        <v>6</v>
      </c>
      <c r="J50" s="257"/>
      <c r="K50" s="250"/>
      <c r="L50" s="250"/>
      <c r="M50" s="250"/>
      <c r="N50" s="259"/>
    </row>
    <row r="51" spans="1:14">
      <c r="A51" s="92">
        <v>1</v>
      </c>
      <c r="B51" s="93" t="s">
        <v>45</v>
      </c>
      <c r="C51" s="94">
        <v>300000</v>
      </c>
      <c r="D51" s="92" t="s">
        <v>225</v>
      </c>
      <c r="E51" s="92" t="s">
        <v>376</v>
      </c>
      <c r="F51" s="114" t="s">
        <v>227</v>
      </c>
      <c r="G51" s="95"/>
      <c r="H51" s="95" t="s">
        <v>304</v>
      </c>
      <c r="I51" s="92"/>
      <c r="J51" s="109">
        <v>65646</v>
      </c>
      <c r="K51" s="92" t="s">
        <v>35</v>
      </c>
      <c r="L51" s="92" t="s">
        <v>69</v>
      </c>
      <c r="M51" s="92" t="s">
        <v>69</v>
      </c>
      <c r="N51" s="92" t="s">
        <v>69</v>
      </c>
    </row>
    <row r="52" spans="1:14">
      <c r="A52" s="96"/>
      <c r="B52" s="97" t="s">
        <v>46</v>
      </c>
      <c r="C52" s="98"/>
      <c r="D52" s="96" t="s">
        <v>227</v>
      </c>
      <c r="E52" s="97"/>
      <c r="F52" s="97"/>
      <c r="G52" s="96"/>
      <c r="H52" s="96"/>
      <c r="I52" s="96"/>
      <c r="J52" s="98"/>
      <c r="K52" s="97"/>
      <c r="L52" s="97"/>
      <c r="M52" s="97"/>
      <c r="N52" s="97"/>
    </row>
    <row r="53" spans="1:14">
      <c r="A53" s="96"/>
      <c r="B53" s="97" t="s">
        <v>47</v>
      </c>
      <c r="C53" s="98"/>
      <c r="D53" s="96"/>
      <c r="E53" s="97"/>
      <c r="F53" s="97"/>
      <c r="G53" s="96"/>
      <c r="H53" s="96"/>
      <c r="I53" s="96"/>
      <c r="J53" s="98"/>
      <c r="K53" s="97"/>
      <c r="L53" s="97"/>
      <c r="M53" s="97"/>
      <c r="N53" s="97"/>
    </row>
    <row r="54" spans="1:14">
      <c r="A54" s="251" t="s">
        <v>18</v>
      </c>
      <c r="B54" s="252"/>
      <c r="C54" s="103">
        <f>SUM(C51:C53)</f>
        <v>300000</v>
      </c>
      <c r="D54" s="104" t="s">
        <v>69</v>
      </c>
      <c r="E54" s="104" t="s">
        <v>69</v>
      </c>
      <c r="F54" s="104" t="s">
        <v>69</v>
      </c>
      <c r="G54" s="104" t="s">
        <v>69</v>
      </c>
      <c r="H54" s="104">
        <v>1</v>
      </c>
      <c r="I54" s="104" t="s">
        <v>69</v>
      </c>
      <c r="J54" s="117">
        <f>SUM(J51:J53)</f>
        <v>65646</v>
      </c>
      <c r="K54" s="104" t="s">
        <v>69</v>
      </c>
      <c r="L54" s="104" t="s">
        <v>69</v>
      </c>
      <c r="M54" s="104" t="s">
        <v>69</v>
      </c>
      <c r="N54" s="104" t="s">
        <v>69</v>
      </c>
    </row>
  </sheetData>
  <mergeCells count="68">
    <mergeCell ref="A48:N48"/>
    <mergeCell ref="A54:B54"/>
    <mergeCell ref="G49:I49"/>
    <mergeCell ref="J49:J50"/>
    <mergeCell ref="K49:K50"/>
    <mergeCell ref="L49:L50"/>
    <mergeCell ref="M49:M50"/>
    <mergeCell ref="N49:N50"/>
    <mergeCell ref="A49:A50"/>
    <mergeCell ref="B49:B50"/>
    <mergeCell ref="C49:C50"/>
    <mergeCell ref="D49:D50"/>
    <mergeCell ref="E49:E50"/>
    <mergeCell ref="F49:F50"/>
    <mergeCell ref="A47:N47"/>
    <mergeCell ref="N25:N26"/>
    <mergeCell ref="A41:B41"/>
    <mergeCell ref="A45:N45"/>
    <mergeCell ref="A46:N46"/>
    <mergeCell ref="M25:M26"/>
    <mergeCell ref="A25:A26"/>
    <mergeCell ref="B25:B26"/>
    <mergeCell ref="C25:C26"/>
    <mergeCell ref="D25:D26"/>
    <mergeCell ref="E25:E26"/>
    <mergeCell ref="F25:F26"/>
    <mergeCell ref="G25:I25"/>
    <mergeCell ref="J25:J26"/>
    <mergeCell ref="K25:K26"/>
    <mergeCell ref="A9:B9"/>
    <mergeCell ref="A21:N21"/>
    <mergeCell ref="A22:N22"/>
    <mergeCell ref="A24:N24"/>
    <mergeCell ref="A12:N12"/>
    <mergeCell ref="M14:M15"/>
    <mergeCell ref="N14:N15"/>
    <mergeCell ref="A20:B20"/>
    <mergeCell ref="A10:N10"/>
    <mergeCell ref="A11:N11"/>
    <mergeCell ref="A13:N13"/>
    <mergeCell ref="A14:A15"/>
    <mergeCell ref="B14:B15"/>
    <mergeCell ref="C14:C15"/>
    <mergeCell ref="D14:D15"/>
    <mergeCell ref="L14:L15"/>
    <mergeCell ref="N5:N6"/>
    <mergeCell ref="A1:N1"/>
    <mergeCell ref="A2:N2"/>
    <mergeCell ref="A3:N3"/>
    <mergeCell ref="A4:N4"/>
    <mergeCell ref="A5:A6"/>
    <mergeCell ref="B5:B6"/>
    <mergeCell ref="C5:C6"/>
    <mergeCell ref="D5:D6"/>
    <mergeCell ref="E5:E6"/>
    <mergeCell ref="F5:F6"/>
    <mergeCell ref="G5:I5"/>
    <mergeCell ref="J5:J6"/>
    <mergeCell ref="K5:K6"/>
    <mergeCell ref="L5:L6"/>
    <mergeCell ref="M5:M6"/>
    <mergeCell ref="A23:N23"/>
    <mergeCell ref="L25:L26"/>
    <mergeCell ref="E14:E15"/>
    <mergeCell ref="F14:F15"/>
    <mergeCell ref="G14:I14"/>
    <mergeCell ref="J14:J15"/>
    <mergeCell ref="K14:K15"/>
  </mergeCells>
  <pageMargins left="0.27559055118110237" right="0.15748031496062992" top="0.39370078740157483" bottom="0.3937007874015748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9B99-0764-4B72-BFC0-BACAF5B4ED45}">
  <dimension ref="A1:N55"/>
  <sheetViews>
    <sheetView topLeftCell="A25" workbookViewId="0">
      <selection activeCell="K55" sqref="K55"/>
    </sheetView>
  </sheetViews>
  <sheetFormatPr defaultRowHeight="18.75"/>
  <cols>
    <col min="1" max="1" width="5" style="6" customWidth="1"/>
    <col min="2" max="2" width="21.5" style="5" customWidth="1"/>
    <col min="3" max="3" width="11.625" style="10" customWidth="1"/>
    <col min="4" max="4" width="8.875" style="5" customWidth="1"/>
    <col min="5" max="5" width="8.25" style="5" customWidth="1"/>
    <col min="6" max="6" width="8.375" style="5" customWidth="1"/>
    <col min="7" max="9" width="7.5" style="6" customWidth="1"/>
    <col min="10" max="10" width="10.5" style="10" customWidth="1"/>
    <col min="11" max="11" width="11" style="5" customWidth="1"/>
    <col min="12" max="12" width="10.5" style="5" customWidth="1"/>
    <col min="13" max="13" width="9.625" style="5" customWidth="1"/>
    <col min="14" max="14" width="6.75" style="5" customWidth="1"/>
    <col min="15" max="16384" width="9" style="5"/>
  </cols>
  <sheetData>
    <row r="1" spans="1:14" s="19" customFormat="1">
      <c r="A1" s="234" t="s">
        <v>48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</row>
    <row r="2" spans="1:14" s="19" customFormat="1">
      <c r="A2" s="234" t="s">
        <v>49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</row>
    <row r="3" spans="1:14" s="19" customFormat="1">
      <c r="A3" s="234" t="s">
        <v>30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</row>
    <row r="4" spans="1:14">
      <c r="A4" s="246" t="s">
        <v>17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</row>
    <row r="5" spans="1:14" ht="42" customHeight="1">
      <c r="A5" s="240" t="s">
        <v>1</v>
      </c>
      <c r="B5" s="240" t="s">
        <v>2</v>
      </c>
      <c r="C5" s="238" t="s">
        <v>3</v>
      </c>
      <c r="D5" s="240" t="s">
        <v>12</v>
      </c>
      <c r="E5" s="240" t="s">
        <v>13</v>
      </c>
      <c r="F5" s="240" t="s">
        <v>14</v>
      </c>
      <c r="G5" s="235" t="s">
        <v>76</v>
      </c>
      <c r="H5" s="236"/>
      <c r="I5" s="237"/>
      <c r="J5" s="238" t="s">
        <v>7</v>
      </c>
      <c r="K5" s="240" t="s">
        <v>8</v>
      </c>
      <c r="L5" s="240" t="s">
        <v>9</v>
      </c>
      <c r="M5" s="240" t="s">
        <v>10</v>
      </c>
      <c r="N5" s="244" t="s">
        <v>11</v>
      </c>
    </row>
    <row r="6" spans="1:14" ht="72.75" customHeight="1">
      <c r="A6" s="241"/>
      <c r="B6" s="241"/>
      <c r="C6" s="239"/>
      <c r="D6" s="241"/>
      <c r="E6" s="241"/>
      <c r="F6" s="241"/>
      <c r="G6" s="4" t="s">
        <v>4</v>
      </c>
      <c r="H6" s="4" t="s">
        <v>5</v>
      </c>
      <c r="I6" s="4" t="s">
        <v>6</v>
      </c>
      <c r="J6" s="239"/>
      <c r="K6" s="241"/>
      <c r="L6" s="241"/>
      <c r="M6" s="241"/>
      <c r="N6" s="245"/>
    </row>
    <row r="7" spans="1:14">
      <c r="A7" s="1">
        <v>1</v>
      </c>
      <c r="B7" s="7" t="s">
        <v>50</v>
      </c>
      <c r="C7" s="11">
        <v>51600</v>
      </c>
      <c r="D7" s="1" t="s">
        <v>225</v>
      </c>
      <c r="E7" s="1"/>
      <c r="F7" s="1"/>
      <c r="G7" s="1"/>
      <c r="H7" s="1"/>
      <c r="I7" s="23" t="s">
        <v>304</v>
      </c>
      <c r="J7" s="24" t="s">
        <v>69</v>
      </c>
      <c r="K7" s="1" t="s">
        <v>53</v>
      </c>
      <c r="L7" s="1" t="s">
        <v>69</v>
      </c>
      <c r="M7" s="1" t="s">
        <v>69</v>
      </c>
      <c r="N7" s="1" t="s">
        <v>69</v>
      </c>
    </row>
    <row r="8" spans="1:14">
      <c r="A8" s="9"/>
      <c r="B8" s="8" t="s">
        <v>51</v>
      </c>
      <c r="C8" s="12"/>
      <c r="D8" s="9" t="s">
        <v>226</v>
      </c>
      <c r="E8" s="9"/>
      <c r="F8" s="9"/>
      <c r="G8" s="9"/>
      <c r="H8" s="9"/>
      <c r="I8" s="9"/>
      <c r="J8" s="28"/>
      <c r="K8" s="9"/>
      <c r="L8" s="9"/>
      <c r="M8" s="9"/>
      <c r="N8" s="9"/>
    </row>
    <row r="9" spans="1:14">
      <c r="A9" s="9"/>
      <c r="B9" s="8" t="s">
        <v>52</v>
      </c>
      <c r="C9" s="12"/>
      <c r="D9" s="9"/>
      <c r="E9" s="8"/>
      <c r="F9" s="8"/>
      <c r="G9" s="9"/>
      <c r="H9" s="9"/>
      <c r="I9" s="9"/>
      <c r="J9" s="12"/>
      <c r="K9" s="8"/>
      <c r="L9" s="8"/>
      <c r="M9" s="8"/>
      <c r="N9" s="8"/>
    </row>
    <row r="10" spans="1:14">
      <c r="A10" s="242" t="s">
        <v>18</v>
      </c>
      <c r="B10" s="243"/>
      <c r="C10" s="16">
        <f>SUM(C7:C9)</f>
        <v>51600</v>
      </c>
      <c r="D10" s="17" t="s">
        <v>69</v>
      </c>
      <c r="E10" s="17" t="s">
        <v>69</v>
      </c>
      <c r="F10" s="17" t="s">
        <v>69</v>
      </c>
      <c r="G10" s="17" t="s">
        <v>69</v>
      </c>
      <c r="H10" s="17" t="s">
        <v>69</v>
      </c>
      <c r="I10" s="17">
        <v>1</v>
      </c>
      <c r="J10" s="25" t="s">
        <v>69</v>
      </c>
      <c r="K10" s="17" t="s">
        <v>69</v>
      </c>
      <c r="L10" s="17" t="s">
        <v>69</v>
      </c>
      <c r="M10" s="17" t="s">
        <v>69</v>
      </c>
      <c r="N10" s="17" t="s">
        <v>69</v>
      </c>
    </row>
    <row r="11" spans="1:14" s="19" customFormat="1">
      <c r="A11" s="234" t="s">
        <v>48</v>
      </c>
      <c r="B11" s="234"/>
      <c r="C11" s="234"/>
      <c r="D11" s="234"/>
      <c r="E11" s="234"/>
      <c r="F11" s="234"/>
      <c r="G11" s="234"/>
      <c r="H11" s="234"/>
      <c r="I11" s="234"/>
      <c r="J11" s="234"/>
      <c r="K11" s="234"/>
      <c r="L11" s="234"/>
      <c r="M11" s="234"/>
      <c r="N11" s="234"/>
    </row>
    <row r="12" spans="1:14" s="19" customFormat="1">
      <c r="A12" s="234" t="s">
        <v>49</v>
      </c>
      <c r="B12" s="234"/>
      <c r="C12" s="234"/>
      <c r="D12" s="234"/>
      <c r="E12" s="234"/>
      <c r="F12" s="234"/>
      <c r="G12" s="234"/>
      <c r="H12" s="234"/>
      <c r="I12" s="234"/>
      <c r="J12" s="234"/>
      <c r="K12" s="234"/>
      <c r="L12" s="234"/>
      <c r="M12" s="234"/>
      <c r="N12" s="234"/>
    </row>
    <row r="13" spans="1:14" s="19" customFormat="1">
      <c r="A13" s="234" t="s">
        <v>477</v>
      </c>
      <c r="B13" s="234"/>
      <c r="C13" s="234"/>
      <c r="D13" s="234"/>
      <c r="E13" s="234"/>
      <c r="F13" s="234"/>
      <c r="G13" s="234"/>
      <c r="H13" s="234"/>
      <c r="I13" s="234"/>
      <c r="J13" s="234"/>
      <c r="K13" s="234"/>
      <c r="L13" s="234"/>
      <c r="M13" s="234"/>
      <c r="N13" s="234"/>
    </row>
    <row r="14" spans="1:14" ht="42" customHeight="1">
      <c r="A14" s="240" t="s">
        <v>1</v>
      </c>
      <c r="B14" s="240" t="s">
        <v>2</v>
      </c>
      <c r="C14" s="238" t="s">
        <v>3</v>
      </c>
      <c r="D14" s="240" t="s">
        <v>12</v>
      </c>
      <c r="E14" s="240" t="s">
        <v>13</v>
      </c>
      <c r="F14" s="240" t="s">
        <v>14</v>
      </c>
      <c r="G14" s="235" t="s">
        <v>76</v>
      </c>
      <c r="H14" s="236"/>
      <c r="I14" s="237"/>
      <c r="J14" s="238" t="s">
        <v>7</v>
      </c>
      <c r="K14" s="240" t="s">
        <v>8</v>
      </c>
      <c r="L14" s="240" t="s">
        <v>9</v>
      </c>
      <c r="M14" s="240" t="s">
        <v>10</v>
      </c>
      <c r="N14" s="244" t="s">
        <v>11</v>
      </c>
    </row>
    <row r="15" spans="1:14" ht="72.75" customHeight="1">
      <c r="A15" s="241"/>
      <c r="B15" s="241"/>
      <c r="C15" s="239"/>
      <c r="D15" s="241"/>
      <c r="E15" s="241"/>
      <c r="F15" s="241"/>
      <c r="G15" s="4" t="s">
        <v>4</v>
      </c>
      <c r="H15" s="4" t="s">
        <v>5</v>
      </c>
      <c r="I15" s="4" t="s">
        <v>6</v>
      </c>
      <c r="J15" s="239"/>
      <c r="K15" s="241"/>
      <c r="L15" s="241"/>
      <c r="M15" s="241"/>
      <c r="N15" s="245"/>
    </row>
    <row r="16" spans="1:14">
      <c r="A16" s="1">
        <v>1</v>
      </c>
      <c r="B16" s="7" t="s">
        <v>478</v>
      </c>
      <c r="C16" s="11">
        <v>100000</v>
      </c>
      <c r="D16" s="1" t="s">
        <v>445</v>
      </c>
      <c r="E16" s="1"/>
      <c r="F16" s="1"/>
      <c r="G16" s="1"/>
      <c r="H16" s="1"/>
      <c r="I16" s="23" t="s">
        <v>304</v>
      </c>
      <c r="J16" s="24" t="s">
        <v>69</v>
      </c>
      <c r="K16" s="1" t="s">
        <v>35</v>
      </c>
      <c r="L16" s="1" t="s">
        <v>69</v>
      </c>
      <c r="M16" s="1" t="s">
        <v>69</v>
      </c>
      <c r="N16" s="1" t="s">
        <v>69</v>
      </c>
    </row>
    <row r="17" spans="1:14">
      <c r="A17" s="9"/>
      <c r="B17" s="8" t="s">
        <v>479</v>
      </c>
      <c r="C17" s="12"/>
      <c r="D17" s="9" t="s">
        <v>227</v>
      </c>
      <c r="E17" s="9"/>
      <c r="F17" s="9"/>
      <c r="G17" s="9"/>
      <c r="H17" s="9"/>
      <c r="I17" s="9"/>
      <c r="J17" s="28"/>
      <c r="K17" s="9"/>
      <c r="L17" s="9"/>
      <c r="M17" s="9"/>
      <c r="N17" s="9"/>
    </row>
    <row r="18" spans="1:14">
      <c r="A18" s="9"/>
      <c r="B18" s="8" t="s">
        <v>480</v>
      </c>
      <c r="C18" s="12"/>
      <c r="D18" s="9"/>
      <c r="E18" s="8"/>
      <c r="F18" s="8"/>
      <c r="G18" s="9"/>
      <c r="H18" s="9"/>
      <c r="I18" s="9"/>
      <c r="J18" s="12"/>
      <c r="K18" s="8"/>
      <c r="L18" s="8"/>
      <c r="M18" s="8"/>
      <c r="N18" s="8"/>
    </row>
    <row r="19" spans="1:14">
      <c r="A19" s="9"/>
      <c r="B19" s="8" t="s">
        <v>481</v>
      </c>
      <c r="C19" s="12"/>
      <c r="D19" s="9"/>
      <c r="E19" s="8"/>
      <c r="F19" s="8"/>
      <c r="G19" s="9"/>
      <c r="H19" s="9"/>
      <c r="I19" s="9"/>
      <c r="J19" s="12"/>
      <c r="K19" s="8"/>
      <c r="L19" s="8"/>
      <c r="M19" s="8"/>
      <c r="N19" s="8"/>
    </row>
    <row r="20" spans="1:14">
      <c r="A20" s="242" t="s">
        <v>18</v>
      </c>
      <c r="B20" s="243"/>
      <c r="C20" s="16">
        <f>SUM(C16:C19)</f>
        <v>100000</v>
      </c>
      <c r="D20" s="17" t="s">
        <v>69</v>
      </c>
      <c r="E20" s="17" t="s">
        <v>69</v>
      </c>
      <c r="F20" s="17" t="s">
        <v>69</v>
      </c>
      <c r="G20" s="17" t="s">
        <v>69</v>
      </c>
      <c r="H20" s="17" t="s">
        <v>69</v>
      </c>
      <c r="I20" s="17">
        <v>1</v>
      </c>
      <c r="J20" s="25" t="s">
        <v>69</v>
      </c>
      <c r="K20" s="17" t="s">
        <v>69</v>
      </c>
      <c r="L20" s="17" t="s">
        <v>69</v>
      </c>
      <c r="M20" s="17" t="s">
        <v>69</v>
      </c>
      <c r="N20" s="17" t="s">
        <v>69</v>
      </c>
    </row>
    <row r="21" spans="1:14" s="19" customFormat="1">
      <c r="A21" s="234" t="s">
        <v>48</v>
      </c>
      <c r="B21" s="234"/>
      <c r="C21" s="234"/>
      <c r="D21" s="234"/>
      <c r="E21" s="234"/>
      <c r="F21" s="234"/>
      <c r="G21" s="234"/>
      <c r="H21" s="234"/>
      <c r="I21" s="234"/>
      <c r="J21" s="234"/>
      <c r="K21" s="234"/>
      <c r="L21" s="234"/>
      <c r="M21" s="234"/>
      <c r="N21" s="234"/>
    </row>
    <row r="22" spans="1:14" s="19" customFormat="1">
      <c r="A22" s="234" t="s">
        <v>54</v>
      </c>
      <c r="B22" s="234"/>
      <c r="C22" s="234"/>
      <c r="D22" s="234"/>
      <c r="E22" s="234"/>
      <c r="F22" s="234"/>
      <c r="G22" s="234"/>
      <c r="H22" s="234"/>
      <c r="I22" s="234"/>
      <c r="J22" s="234"/>
      <c r="K22" s="234"/>
      <c r="L22" s="234"/>
      <c r="M22" s="234"/>
      <c r="N22" s="234"/>
    </row>
    <row r="23" spans="1:14" s="19" customFormat="1">
      <c r="A23" s="234" t="s">
        <v>207</v>
      </c>
      <c r="B23" s="234"/>
      <c r="C23" s="234"/>
      <c r="D23" s="234"/>
      <c r="E23" s="234"/>
      <c r="F23" s="234"/>
      <c r="G23" s="234"/>
      <c r="H23" s="234"/>
      <c r="I23" s="234"/>
      <c r="J23" s="234"/>
      <c r="K23" s="234"/>
      <c r="L23" s="234"/>
      <c r="M23" s="234"/>
      <c r="N23" s="234"/>
    </row>
    <row r="24" spans="1:14" ht="42" customHeight="1">
      <c r="A24" s="240" t="s">
        <v>1</v>
      </c>
      <c r="B24" s="240" t="s">
        <v>2</v>
      </c>
      <c r="C24" s="238" t="s">
        <v>3</v>
      </c>
      <c r="D24" s="240" t="s">
        <v>12</v>
      </c>
      <c r="E24" s="240" t="s">
        <v>13</v>
      </c>
      <c r="F24" s="240" t="s">
        <v>14</v>
      </c>
      <c r="G24" s="235" t="s">
        <v>76</v>
      </c>
      <c r="H24" s="236"/>
      <c r="I24" s="237"/>
      <c r="J24" s="238" t="s">
        <v>7</v>
      </c>
      <c r="K24" s="240" t="s">
        <v>8</v>
      </c>
      <c r="L24" s="240" t="s">
        <v>9</v>
      </c>
      <c r="M24" s="240" t="s">
        <v>10</v>
      </c>
      <c r="N24" s="244" t="s">
        <v>11</v>
      </c>
    </row>
    <row r="25" spans="1:14" ht="72.75" customHeight="1">
      <c r="A25" s="241"/>
      <c r="B25" s="241"/>
      <c r="C25" s="239"/>
      <c r="D25" s="241"/>
      <c r="E25" s="241"/>
      <c r="F25" s="241"/>
      <c r="G25" s="4" t="s">
        <v>4</v>
      </c>
      <c r="H25" s="4" t="s">
        <v>5</v>
      </c>
      <c r="I25" s="4" t="s">
        <v>6</v>
      </c>
      <c r="J25" s="239"/>
      <c r="K25" s="241"/>
      <c r="L25" s="241"/>
      <c r="M25" s="241"/>
      <c r="N25" s="245"/>
    </row>
    <row r="26" spans="1:14">
      <c r="A26" s="1">
        <v>1</v>
      </c>
      <c r="B26" s="141" t="s">
        <v>494</v>
      </c>
      <c r="C26" s="11">
        <v>1663200</v>
      </c>
      <c r="D26" s="1" t="s">
        <v>223</v>
      </c>
      <c r="E26" s="1" t="s">
        <v>377</v>
      </c>
      <c r="F26" s="1" t="s">
        <v>374</v>
      </c>
      <c r="G26" s="23"/>
      <c r="H26" s="23" t="s">
        <v>304</v>
      </c>
      <c r="I26" s="1"/>
      <c r="J26" s="24">
        <v>831600</v>
      </c>
      <c r="K26" s="1" t="s">
        <v>35</v>
      </c>
      <c r="L26" s="1" t="s">
        <v>69</v>
      </c>
      <c r="M26" s="1" t="s">
        <v>69</v>
      </c>
      <c r="N26" s="1" t="s">
        <v>69</v>
      </c>
    </row>
    <row r="27" spans="1:14">
      <c r="A27" s="9"/>
      <c r="B27" s="141" t="s">
        <v>495</v>
      </c>
      <c r="C27" s="12"/>
      <c r="D27" s="9" t="s">
        <v>227</v>
      </c>
      <c r="E27" s="8"/>
      <c r="F27" s="8"/>
      <c r="G27" s="9"/>
      <c r="H27" s="9"/>
      <c r="I27" s="9"/>
      <c r="J27" s="12"/>
      <c r="K27" s="8"/>
      <c r="L27" s="8"/>
      <c r="M27" s="8"/>
      <c r="N27" s="8"/>
    </row>
    <row r="28" spans="1:14">
      <c r="A28" s="9"/>
      <c r="B28" s="141" t="s">
        <v>496</v>
      </c>
      <c r="C28" s="12"/>
      <c r="D28" s="9"/>
      <c r="E28" s="8"/>
      <c r="F28" s="8"/>
      <c r="G28" s="9"/>
      <c r="H28" s="9"/>
      <c r="I28" s="9"/>
      <c r="J28" s="12"/>
      <c r="K28" s="8"/>
      <c r="L28" s="8"/>
      <c r="M28" s="8"/>
      <c r="N28" s="8"/>
    </row>
    <row r="29" spans="1:14">
      <c r="A29" s="9"/>
      <c r="B29" s="141" t="s">
        <v>497</v>
      </c>
      <c r="C29" s="12"/>
      <c r="D29" s="9"/>
      <c r="E29" s="8"/>
      <c r="F29" s="8"/>
      <c r="G29" s="9"/>
      <c r="H29" s="9"/>
      <c r="I29" s="9"/>
      <c r="J29" s="12"/>
      <c r="K29" s="8"/>
      <c r="L29" s="8"/>
      <c r="M29" s="8"/>
      <c r="N29" s="8"/>
    </row>
    <row r="30" spans="1:14">
      <c r="A30" s="3"/>
      <c r="B30" s="141" t="s">
        <v>15</v>
      </c>
      <c r="C30" s="13"/>
      <c r="D30" s="3"/>
      <c r="E30" s="2"/>
      <c r="F30" s="2"/>
      <c r="G30" s="3"/>
      <c r="H30" s="3"/>
      <c r="I30" s="3"/>
      <c r="J30" s="13"/>
      <c r="K30" s="2"/>
      <c r="L30" s="2"/>
      <c r="M30" s="2"/>
      <c r="N30" s="2"/>
    </row>
    <row r="31" spans="1:14">
      <c r="A31" s="242" t="s">
        <v>18</v>
      </c>
      <c r="B31" s="243"/>
      <c r="C31" s="16">
        <f>SUM(C26:C30)</f>
        <v>1663200</v>
      </c>
      <c r="D31" s="17" t="s">
        <v>69</v>
      </c>
      <c r="E31" s="17" t="s">
        <v>69</v>
      </c>
      <c r="F31" s="17" t="s">
        <v>69</v>
      </c>
      <c r="G31" s="17"/>
      <c r="H31" s="17">
        <v>1</v>
      </c>
      <c r="I31" s="17" t="s">
        <v>69</v>
      </c>
      <c r="J31" s="16">
        <f>SUM(J26:J30)</f>
        <v>831600</v>
      </c>
      <c r="K31" s="17" t="s">
        <v>69</v>
      </c>
      <c r="L31" s="17" t="s">
        <v>69</v>
      </c>
      <c r="M31" s="17" t="s">
        <v>69</v>
      </c>
      <c r="N31" s="17" t="s">
        <v>69</v>
      </c>
    </row>
    <row r="32" spans="1:14" s="19" customFormat="1">
      <c r="A32" s="234" t="s">
        <v>54</v>
      </c>
      <c r="B32" s="234"/>
      <c r="C32" s="234"/>
      <c r="D32" s="234"/>
      <c r="E32" s="234"/>
      <c r="F32" s="234"/>
      <c r="G32" s="234"/>
      <c r="H32" s="234"/>
      <c r="I32" s="234"/>
      <c r="J32" s="234"/>
      <c r="K32" s="234"/>
      <c r="L32" s="234"/>
      <c r="M32" s="234"/>
      <c r="N32" s="234"/>
    </row>
    <row r="33" spans="1:14" s="19" customFormat="1">
      <c r="A33" s="234" t="s">
        <v>34</v>
      </c>
      <c r="B33" s="234"/>
      <c r="C33" s="234"/>
      <c r="D33" s="234"/>
      <c r="E33" s="234"/>
      <c r="F33" s="234"/>
      <c r="G33" s="234"/>
      <c r="H33" s="234"/>
      <c r="I33" s="234"/>
      <c r="J33" s="234"/>
      <c r="K33" s="234"/>
      <c r="L33" s="234"/>
      <c r="M33" s="234"/>
      <c r="N33" s="234"/>
    </row>
    <row r="34" spans="1:14" ht="42" customHeight="1">
      <c r="A34" s="240" t="s">
        <v>1</v>
      </c>
      <c r="B34" s="240" t="s">
        <v>2</v>
      </c>
      <c r="C34" s="238" t="s">
        <v>3</v>
      </c>
      <c r="D34" s="240" t="s">
        <v>12</v>
      </c>
      <c r="E34" s="240" t="s">
        <v>13</v>
      </c>
      <c r="F34" s="240" t="s">
        <v>14</v>
      </c>
      <c r="G34" s="235" t="s">
        <v>76</v>
      </c>
      <c r="H34" s="236"/>
      <c r="I34" s="237"/>
      <c r="J34" s="238" t="s">
        <v>7</v>
      </c>
      <c r="K34" s="240" t="s">
        <v>8</v>
      </c>
      <c r="L34" s="240" t="s">
        <v>9</v>
      </c>
      <c r="M34" s="240" t="s">
        <v>10</v>
      </c>
      <c r="N34" s="244" t="s">
        <v>11</v>
      </c>
    </row>
    <row r="35" spans="1:14" ht="72.75" customHeight="1">
      <c r="A35" s="241"/>
      <c r="B35" s="241"/>
      <c r="C35" s="239"/>
      <c r="D35" s="241"/>
      <c r="E35" s="241"/>
      <c r="F35" s="241"/>
      <c r="G35" s="4" t="s">
        <v>4</v>
      </c>
      <c r="H35" s="4" t="s">
        <v>5</v>
      </c>
      <c r="I35" s="4" t="s">
        <v>6</v>
      </c>
      <c r="J35" s="239"/>
      <c r="K35" s="241"/>
      <c r="L35" s="241"/>
      <c r="M35" s="241"/>
      <c r="N35" s="245"/>
    </row>
    <row r="36" spans="1:14">
      <c r="A36" s="1">
        <v>1</v>
      </c>
      <c r="B36" s="148" t="s">
        <v>233</v>
      </c>
      <c r="C36" s="11">
        <v>333600</v>
      </c>
      <c r="D36" s="1" t="s">
        <v>223</v>
      </c>
      <c r="E36" s="1" t="s">
        <v>377</v>
      </c>
      <c r="F36" s="1" t="s">
        <v>374</v>
      </c>
      <c r="G36" s="23"/>
      <c r="H36" s="23" t="s">
        <v>304</v>
      </c>
      <c r="I36" s="1"/>
      <c r="J36" s="24">
        <v>166800</v>
      </c>
      <c r="K36" s="1" t="s">
        <v>35</v>
      </c>
      <c r="L36" s="1" t="s">
        <v>69</v>
      </c>
      <c r="M36" s="1" t="s">
        <v>69</v>
      </c>
      <c r="N36" s="1" t="s">
        <v>69</v>
      </c>
    </row>
    <row r="37" spans="1:14">
      <c r="A37" s="9"/>
      <c r="B37" s="148" t="s">
        <v>234</v>
      </c>
      <c r="C37" s="12"/>
      <c r="D37" s="9" t="s">
        <v>227</v>
      </c>
      <c r="E37" s="8"/>
      <c r="F37" s="8"/>
      <c r="G37" s="9"/>
      <c r="H37" s="9"/>
      <c r="I37" s="9"/>
      <c r="J37" s="12"/>
      <c r="K37" s="8"/>
      <c r="L37" s="8"/>
      <c r="M37" s="8"/>
      <c r="N37" s="8"/>
    </row>
    <row r="38" spans="1:14">
      <c r="A38" s="9"/>
      <c r="B38" s="141" t="s">
        <v>22</v>
      </c>
      <c r="C38" s="12"/>
      <c r="D38" s="9"/>
      <c r="E38" s="8"/>
      <c r="F38" s="8"/>
      <c r="G38" s="9"/>
      <c r="H38" s="9"/>
      <c r="I38" s="9"/>
      <c r="J38" s="12"/>
      <c r="K38" s="8"/>
      <c r="L38" s="8"/>
      <c r="M38" s="8"/>
      <c r="N38" s="8"/>
    </row>
    <row r="39" spans="1:14">
      <c r="A39" s="9"/>
      <c r="B39" s="141" t="s">
        <v>21</v>
      </c>
      <c r="C39" s="12"/>
      <c r="D39" s="9"/>
      <c r="E39" s="8"/>
      <c r="F39" s="8"/>
      <c r="G39" s="9"/>
      <c r="H39" s="9"/>
      <c r="I39" s="9"/>
      <c r="J39" s="12"/>
      <c r="K39" s="8"/>
      <c r="L39" s="8"/>
      <c r="M39" s="8"/>
      <c r="N39" s="8"/>
    </row>
    <row r="40" spans="1:14">
      <c r="A40" s="242" t="s">
        <v>18</v>
      </c>
      <c r="B40" s="243"/>
      <c r="C40" s="16">
        <f>SUM(C36:C39)</f>
        <v>333600</v>
      </c>
      <c r="D40" s="17" t="s">
        <v>69</v>
      </c>
      <c r="E40" s="17" t="s">
        <v>69</v>
      </c>
      <c r="F40" s="17" t="s">
        <v>69</v>
      </c>
      <c r="G40" s="17"/>
      <c r="H40" s="17">
        <v>1</v>
      </c>
      <c r="I40" s="17" t="s">
        <v>69</v>
      </c>
      <c r="J40" s="16">
        <f>SUM(J36:J39)</f>
        <v>166800</v>
      </c>
      <c r="K40" s="17" t="s">
        <v>69</v>
      </c>
      <c r="L40" s="17" t="s">
        <v>69</v>
      </c>
      <c r="M40" s="17" t="s">
        <v>69</v>
      </c>
      <c r="N40" s="17" t="s">
        <v>69</v>
      </c>
    </row>
    <row r="41" spans="1:14" s="19" customFormat="1">
      <c r="A41" s="234" t="s">
        <v>48</v>
      </c>
      <c r="B41" s="234"/>
      <c r="C41" s="234"/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</row>
    <row r="42" spans="1:14" s="19" customFormat="1">
      <c r="A42" s="234" t="s">
        <v>56</v>
      </c>
      <c r="B42" s="234"/>
      <c r="C42" s="234"/>
      <c r="D42" s="234"/>
      <c r="E42" s="234"/>
      <c r="F42" s="234"/>
      <c r="G42" s="234"/>
      <c r="H42" s="234"/>
      <c r="I42" s="234"/>
      <c r="J42" s="234"/>
      <c r="K42" s="234"/>
      <c r="L42" s="234"/>
      <c r="M42" s="234"/>
      <c r="N42" s="234"/>
    </row>
    <row r="43" spans="1:14" s="19" customFormat="1">
      <c r="A43" s="234" t="s">
        <v>30</v>
      </c>
      <c r="B43" s="234"/>
      <c r="C43" s="234"/>
      <c r="D43" s="234"/>
      <c r="E43" s="234"/>
      <c r="F43" s="234"/>
      <c r="G43" s="234"/>
      <c r="H43" s="234"/>
      <c r="I43" s="234"/>
      <c r="J43" s="234"/>
      <c r="K43" s="234"/>
      <c r="L43" s="234"/>
      <c r="M43" s="234"/>
      <c r="N43" s="234"/>
    </row>
    <row r="44" spans="1:14">
      <c r="A44" s="246" t="s">
        <v>17</v>
      </c>
      <c r="B44" s="246"/>
      <c r="C44" s="246"/>
      <c r="D44" s="246"/>
      <c r="E44" s="246"/>
      <c r="F44" s="246"/>
      <c r="G44" s="246"/>
      <c r="H44" s="246"/>
      <c r="I44" s="246"/>
      <c r="J44" s="246"/>
      <c r="K44" s="246"/>
      <c r="L44" s="246"/>
      <c r="M44" s="246"/>
      <c r="N44" s="246"/>
    </row>
    <row r="45" spans="1:14" ht="42" customHeight="1">
      <c r="A45" s="240" t="s">
        <v>1</v>
      </c>
      <c r="B45" s="240" t="s">
        <v>2</v>
      </c>
      <c r="C45" s="238" t="s">
        <v>3</v>
      </c>
      <c r="D45" s="240" t="s">
        <v>12</v>
      </c>
      <c r="E45" s="240" t="s">
        <v>13</v>
      </c>
      <c r="F45" s="240" t="s">
        <v>14</v>
      </c>
      <c r="G45" s="235" t="s">
        <v>76</v>
      </c>
      <c r="H45" s="236"/>
      <c r="I45" s="237"/>
      <c r="J45" s="238" t="s">
        <v>7</v>
      </c>
      <c r="K45" s="240" t="s">
        <v>8</v>
      </c>
      <c r="L45" s="240" t="s">
        <v>9</v>
      </c>
      <c r="M45" s="240" t="s">
        <v>10</v>
      </c>
      <c r="N45" s="244" t="s">
        <v>11</v>
      </c>
    </row>
    <row r="46" spans="1:14" ht="72.75" customHeight="1">
      <c r="A46" s="241"/>
      <c r="B46" s="241"/>
      <c r="C46" s="239"/>
      <c r="D46" s="241"/>
      <c r="E46" s="241"/>
      <c r="F46" s="241"/>
      <c r="G46" s="4" t="s">
        <v>4</v>
      </c>
      <c r="H46" s="4" t="s">
        <v>5</v>
      </c>
      <c r="I46" s="4" t="s">
        <v>6</v>
      </c>
      <c r="J46" s="239"/>
      <c r="K46" s="241"/>
      <c r="L46" s="241"/>
      <c r="M46" s="241"/>
      <c r="N46" s="245"/>
    </row>
    <row r="47" spans="1:14">
      <c r="A47" s="1">
        <v>1</v>
      </c>
      <c r="B47" s="7" t="s">
        <v>482</v>
      </c>
      <c r="C47" s="11">
        <v>450000</v>
      </c>
      <c r="D47" s="1" t="s">
        <v>223</v>
      </c>
      <c r="E47" s="1" t="s">
        <v>498</v>
      </c>
      <c r="F47" s="1" t="s">
        <v>499</v>
      </c>
      <c r="G47" s="23" t="s">
        <v>304</v>
      </c>
      <c r="H47" s="23"/>
      <c r="I47" s="1"/>
      <c r="J47" s="24">
        <v>303297</v>
      </c>
      <c r="K47" s="1" t="s">
        <v>55</v>
      </c>
      <c r="L47" s="1" t="s">
        <v>69</v>
      </c>
      <c r="M47" s="1" t="s">
        <v>69</v>
      </c>
      <c r="N47" s="1" t="s">
        <v>69</v>
      </c>
    </row>
    <row r="48" spans="1:14">
      <c r="A48" s="9"/>
      <c r="B48" s="8" t="s">
        <v>483</v>
      </c>
      <c r="C48" s="12"/>
      <c r="D48" s="9" t="s">
        <v>227</v>
      </c>
      <c r="E48" s="8"/>
      <c r="F48" s="8"/>
      <c r="G48" s="9"/>
      <c r="H48" s="9"/>
      <c r="I48" s="9"/>
      <c r="J48" s="12"/>
      <c r="K48" s="8"/>
      <c r="L48" s="8"/>
      <c r="M48" s="8"/>
      <c r="N48" s="8"/>
    </row>
    <row r="49" spans="1:14">
      <c r="A49" s="9"/>
      <c r="B49" s="8" t="s">
        <v>15</v>
      </c>
      <c r="C49" s="12"/>
      <c r="D49" s="9"/>
      <c r="E49" s="8"/>
      <c r="F49" s="8"/>
      <c r="G49" s="9"/>
      <c r="H49" s="9"/>
      <c r="I49" s="9"/>
      <c r="J49" s="12"/>
      <c r="K49" s="8"/>
      <c r="L49" s="8"/>
      <c r="M49" s="8"/>
      <c r="N49" s="8"/>
    </row>
    <row r="50" spans="1:14">
      <c r="A50" s="3"/>
      <c r="B50" s="2"/>
      <c r="C50" s="13"/>
      <c r="D50" s="3"/>
      <c r="E50" s="2"/>
      <c r="F50" s="2"/>
      <c r="G50" s="3"/>
      <c r="H50" s="3"/>
      <c r="I50" s="3"/>
      <c r="J50" s="13"/>
      <c r="K50" s="2"/>
      <c r="L50" s="2"/>
      <c r="M50" s="2"/>
      <c r="N50" s="2"/>
    </row>
    <row r="51" spans="1:14">
      <c r="A51" s="9">
        <v>2</v>
      </c>
      <c r="B51" s="8" t="s">
        <v>57</v>
      </c>
      <c r="C51" s="12">
        <v>250000</v>
      </c>
      <c r="D51" s="1" t="s">
        <v>223</v>
      </c>
      <c r="E51" s="1"/>
      <c r="F51" s="1"/>
      <c r="G51" s="1"/>
      <c r="H51" s="23"/>
      <c r="I51" s="23" t="s">
        <v>304</v>
      </c>
      <c r="J51" s="24" t="s">
        <v>69</v>
      </c>
      <c r="K51" s="1" t="s">
        <v>55</v>
      </c>
      <c r="L51" s="1" t="s">
        <v>69</v>
      </c>
      <c r="M51" s="1" t="s">
        <v>69</v>
      </c>
      <c r="N51" s="1" t="s">
        <v>69</v>
      </c>
    </row>
    <row r="52" spans="1:14">
      <c r="A52" s="9"/>
      <c r="B52" s="8" t="s">
        <v>58</v>
      </c>
      <c r="C52" s="12"/>
      <c r="D52" s="9" t="s">
        <v>227</v>
      </c>
      <c r="E52" s="8"/>
      <c r="F52" s="8"/>
      <c r="G52" s="9"/>
      <c r="H52" s="9"/>
      <c r="I52" s="9"/>
      <c r="J52" s="12"/>
      <c r="K52" s="8"/>
      <c r="L52" s="8"/>
      <c r="M52" s="8"/>
      <c r="N52" s="8"/>
    </row>
    <row r="53" spans="1:14">
      <c r="A53" s="9"/>
      <c r="B53" s="8"/>
      <c r="C53" s="12"/>
      <c r="D53" s="9"/>
      <c r="E53" s="8"/>
      <c r="F53" s="8"/>
      <c r="G53" s="9"/>
      <c r="H53" s="9"/>
      <c r="I53" s="9"/>
      <c r="J53" s="12"/>
      <c r="K53" s="8"/>
      <c r="L53" s="8"/>
      <c r="M53" s="8"/>
      <c r="N53" s="8"/>
    </row>
    <row r="54" spans="1:14">
      <c r="A54" s="3"/>
      <c r="B54" s="2"/>
      <c r="C54" s="13"/>
      <c r="D54" s="3"/>
      <c r="E54" s="2"/>
      <c r="F54" s="2"/>
      <c r="G54" s="3"/>
      <c r="H54" s="3"/>
      <c r="I54" s="3"/>
      <c r="J54" s="13"/>
      <c r="K54" s="2"/>
      <c r="L54" s="2"/>
      <c r="M54" s="2"/>
      <c r="N54" s="2"/>
    </row>
    <row r="55" spans="1:14">
      <c r="A55" s="242" t="s">
        <v>18</v>
      </c>
      <c r="B55" s="243"/>
      <c r="C55" s="16">
        <f>SUM(C47:C54)</f>
        <v>700000</v>
      </c>
      <c r="D55" s="17" t="s">
        <v>69</v>
      </c>
      <c r="E55" s="17" t="s">
        <v>69</v>
      </c>
      <c r="F55" s="17" t="s">
        <v>69</v>
      </c>
      <c r="G55" s="17">
        <v>1</v>
      </c>
      <c r="H55" s="17" t="s">
        <v>69</v>
      </c>
      <c r="I55" s="17">
        <v>1</v>
      </c>
      <c r="J55" s="25">
        <f>SUM(J47:J54)</f>
        <v>303297</v>
      </c>
      <c r="K55" s="17" t="s">
        <v>69</v>
      </c>
      <c r="L55" s="17" t="s">
        <v>69</v>
      </c>
      <c r="M55" s="17" t="s">
        <v>69</v>
      </c>
      <c r="N55" s="17" t="s">
        <v>69</v>
      </c>
    </row>
  </sheetData>
  <mergeCells count="81">
    <mergeCell ref="A40:B40"/>
    <mergeCell ref="A33:N33"/>
    <mergeCell ref="A34:A35"/>
    <mergeCell ref="B34:B35"/>
    <mergeCell ref="C34:C35"/>
    <mergeCell ref="D34:D35"/>
    <mergeCell ref="E34:E35"/>
    <mergeCell ref="F34:F35"/>
    <mergeCell ref="G34:I34"/>
    <mergeCell ref="J34:J35"/>
    <mergeCell ref="K34:K35"/>
    <mergeCell ref="L34:L35"/>
    <mergeCell ref="M34:M35"/>
    <mergeCell ref="N34:N35"/>
    <mergeCell ref="A20:B20"/>
    <mergeCell ref="A32:N32"/>
    <mergeCell ref="E14:E15"/>
    <mergeCell ref="F14:F15"/>
    <mergeCell ref="G14:I14"/>
    <mergeCell ref="J14:J15"/>
    <mergeCell ref="K14:K15"/>
    <mergeCell ref="A21:N21"/>
    <mergeCell ref="A22:N22"/>
    <mergeCell ref="A23:N23"/>
    <mergeCell ref="A44:N44"/>
    <mergeCell ref="N45:N46"/>
    <mergeCell ref="A55:B55"/>
    <mergeCell ref="F45:F46"/>
    <mergeCell ref="G45:I45"/>
    <mergeCell ref="J45:J46"/>
    <mergeCell ref="K45:K46"/>
    <mergeCell ref="L45:L46"/>
    <mergeCell ref="M45:M46"/>
    <mergeCell ref="A45:A46"/>
    <mergeCell ref="B45:B46"/>
    <mergeCell ref="C45:C46"/>
    <mergeCell ref="D45:D46"/>
    <mergeCell ref="E45:E46"/>
    <mergeCell ref="A43:N43"/>
    <mergeCell ref="G24:I24"/>
    <mergeCell ref="J24:J25"/>
    <mergeCell ref="K24:K25"/>
    <mergeCell ref="L24:L25"/>
    <mergeCell ref="A41:N41"/>
    <mergeCell ref="A42:N42"/>
    <mergeCell ref="A24:A25"/>
    <mergeCell ref="B24:B25"/>
    <mergeCell ref="C24:C25"/>
    <mergeCell ref="D24:D25"/>
    <mergeCell ref="E24:E25"/>
    <mergeCell ref="F24:F25"/>
    <mergeCell ref="M24:M25"/>
    <mergeCell ref="N24:N25"/>
    <mergeCell ref="A31:B31"/>
    <mergeCell ref="A10:B10"/>
    <mergeCell ref="M5:M6"/>
    <mergeCell ref="N5:N6"/>
    <mergeCell ref="A11:N11"/>
    <mergeCell ref="A12:N12"/>
    <mergeCell ref="A13:N13"/>
    <mergeCell ref="A14:A15"/>
    <mergeCell ref="B14:B15"/>
    <mergeCell ref="C14:C15"/>
    <mergeCell ref="D14:D15"/>
    <mergeCell ref="L14:L15"/>
    <mergeCell ref="M14:M15"/>
    <mergeCell ref="N14:N15"/>
    <mergeCell ref="A1:N1"/>
    <mergeCell ref="A2:N2"/>
    <mergeCell ref="A3:N3"/>
    <mergeCell ref="A4:N4"/>
    <mergeCell ref="A5:A6"/>
    <mergeCell ref="B5:B6"/>
    <mergeCell ref="C5:C6"/>
    <mergeCell ref="D5:D6"/>
    <mergeCell ref="E5:E6"/>
    <mergeCell ref="F5:F6"/>
    <mergeCell ref="G5:I5"/>
    <mergeCell ref="J5:J6"/>
    <mergeCell ref="K5:K6"/>
    <mergeCell ref="L5:L6"/>
  </mergeCells>
  <pageMargins left="0.27559055118110237" right="0.15748031496062992" top="0.39370078740157483" bottom="0.3937007874015748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1F6E3-9C4C-4E8B-8981-C56AC63B1087}">
  <sheetPr>
    <tabColor rgb="FF7030A0"/>
  </sheetPr>
  <dimension ref="A1:L22"/>
  <sheetViews>
    <sheetView zoomScale="106" zoomScaleNormal="106" zoomScaleSheetLayoutView="59" workbookViewId="0">
      <selection activeCell="H19" sqref="H19"/>
    </sheetView>
  </sheetViews>
  <sheetFormatPr defaultRowHeight="25.5" customHeight="1"/>
  <cols>
    <col min="1" max="1" width="4.25" style="72" customWidth="1"/>
    <col min="2" max="2" width="37.25" style="30" customWidth="1"/>
    <col min="3" max="3" width="7.5" style="72" customWidth="1"/>
    <col min="4" max="4" width="14.375" style="73" customWidth="1"/>
    <col min="5" max="6" width="11.125" style="72" customWidth="1"/>
    <col min="7" max="7" width="11.125" style="31" customWidth="1"/>
    <col min="8" max="8" width="12.75" style="118" customWidth="1"/>
    <col min="9" max="9" width="14.125" style="72" customWidth="1"/>
    <col min="10" max="10" width="11.25" style="30" customWidth="1"/>
    <col min="11" max="11" width="11.5" style="30" bestFit="1" customWidth="1"/>
    <col min="12" max="12" width="12.625" style="30" bestFit="1" customWidth="1"/>
    <col min="13" max="256" width="9" style="30"/>
    <col min="257" max="257" width="4.25" style="30" customWidth="1"/>
    <col min="258" max="258" width="36.75" style="30" customWidth="1"/>
    <col min="259" max="259" width="7.5" style="30" customWidth="1"/>
    <col min="260" max="260" width="14.375" style="30" customWidth="1"/>
    <col min="261" max="263" width="11.125" style="30" customWidth="1"/>
    <col min="264" max="264" width="12.75" style="30" customWidth="1"/>
    <col min="265" max="265" width="14.125" style="30" customWidth="1"/>
    <col min="266" max="266" width="11.25" style="30" customWidth="1"/>
    <col min="267" max="512" width="9" style="30"/>
    <col min="513" max="513" width="4.25" style="30" customWidth="1"/>
    <col min="514" max="514" width="36.75" style="30" customWidth="1"/>
    <col min="515" max="515" width="7.5" style="30" customWidth="1"/>
    <col min="516" max="516" width="14.375" style="30" customWidth="1"/>
    <col min="517" max="519" width="11.125" style="30" customWidth="1"/>
    <col min="520" max="520" width="12.75" style="30" customWidth="1"/>
    <col min="521" max="521" width="14.125" style="30" customWidth="1"/>
    <col min="522" max="522" width="11.25" style="30" customWidth="1"/>
    <col min="523" max="768" width="9" style="30"/>
    <col min="769" max="769" width="4.25" style="30" customWidth="1"/>
    <col min="770" max="770" width="36.75" style="30" customWidth="1"/>
    <col min="771" max="771" width="7.5" style="30" customWidth="1"/>
    <col min="772" max="772" width="14.375" style="30" customWidth="1"/>
    <col min="773" max="775" width="11.125" style="30" customWidth="1"/>
    <col min="776" max="776" width="12.75" style="30" customWidth="1"/>
    <col min="777" max="777" width="14.125" style="30" customWidth="1"/>
    <col min="778" max="778" width="11.25" style="30" customWidth="1"/>
    <col min="779" max="1024" width="9" style="30"/>
    <col min="1025" max="1025" width="4.25" style="30" customWidth="1"/>
    <col min="1026" max="1026" width="36.75" style="30" customWidth="1"/>
    <col min="1027" max="1027" width="7.5" style="30" customWidth="1"/>
    <col min="1028" max="1028" width="14.375" style="30" customWidth="1"/>
    <col min="1029" max="1031" width="11.125" style="30" customWidth="1"/>
    <col min="1032" max="1032" width="12.75" style="30" customWidth="1"/>
    <col min="1033" max="1033" width="14.125" style="30" customWidth="1"/>
    <col min="1034" max="1034" width="11.25" style="30" customWidth="1"/>
    <col min="1035" max="1280" width="9" style="30"/>
    <col min="1281" max="1281" width="4.25" style="30" customWidth="1"/>
    <col min="1282" max="1282" width="36.75" style="30" customWidth="1"/>
    <col min="1283" max="1283" width="7.5" style="30" customWidth="1"/>
    <col min="1284" max="1284" width="14.375" style="30" customWidth="1"/>
    <col min="1285" max="1287" width="11.125" style="30" customWidth="1"/>
    <col min="1288" max="1288" width="12.75" style="30" customWidth="1"/>
    <col min="1289" max="1289" width="14.125" style="30" customWidth="1"/>
    <col min="1290" max="1290" width="11.25" style="30" customWidth="1"/>
    <col min="1291" max="1536" width="9" style="30"/>
    <col min="1537" max="1537" width="4.25" style="30" customWidth="1"/>
    <col min="1538" max="1538" width="36.75" style="30" customWidth="1"/>
    <col min="1539" max="1539" width="7.5" style="30" customWidth="1"/>
    <col min="1540" max="1540" width="14.375" style="30" customWidth="1"/>
    <col min="1541" max="1543" width="11.125" style="30" customWidth="1"/>
    <col min="1544" max="1544" width="12.75" style="30" customWidth="1"/>
    <col min="1545" max="1545" width="14.125" style="30" customWidth="1"/>
    <col min="1546" max="1546" width="11.25" style="30" customWidth="1"/>
    <col min="1547" max="1792" width="9" style="30"/>
    <col min="1793" max="1793" width="4.25" style="30" customWidth="1"/>
    <col min="1794" max="1794" width="36.75" style="30" customWidth="1"/>
    <col min="1795" max="1795" width="7.5" style="30" customWidth="1"/>
    <col min="1796" max="1796" width="14.375" style="30" customWidth="1"/>
    <col min="1797" max="1799" width="11.125" style="30" customWidth="1"/>
    <col min="1800" max="1800" width="12.75" style="30" customWidth="1"/>
    <col min="1801" max="1801" width="14.125" style="30" customWidth="1"/>
    <col min="1802" max="1802" width="11.25" style="30" customWidth="1"/>
    <col min="1803" max="2048" width="9" style="30"/>
    <col min="2049" max="2049" width="4.25" style="30" customWidth="1"/>
    <col min="2050" max="2050" width="36.75" style="30" customWidth="1"/>
    <col min="2051" max="2051" width="7.5" style="30" customWidth="1"/>
    <col min="2052" max="2052" width="14.375" style="30" customWidth="1"/>
    <col min="2053" max="2055" width="11.125" style="30" customWidth="1"/>
    <col min="2056" max="2056" width="12.75" style="30" customWidth="1"/>
    <col min="2057" max="2057" width="14.125" style="30" customWidth="1"/>
    <col min="2058" max="2058" width="11.25" style="30" customWidth="1"/>
    <col min="2059" max="2304" width="9" style="30"/>
    <col min="2305" max="2305" width="4.25" style="30" customWidth="1"/>
    <col min="2306" max="2306" width="36.75" style="30" customWidth="1"/>
    <col min="2307" max="2307" width="7.5" style="30" customWidth="1"/>
    <col min="2308" max="2308" width="14.375" style="30" customWidth="1"/>
    <col min="2309" max="2311" width="11.125" style="30" customWidth="1"/>
    <col min="2312" max="2312" width="12.75" style="30" customWidth="1"/>
    <col min="2313" max="2313" width="14.125" style="30" customWidth="1"/>
    <col min="2314" max="2314" width="11.25" style="30" customWidth="1"/>
    <col min="2315" max="2560" width="9" style="30"/>
    <col min="2561" max="2561" width="4.25" style="30" customWidth="1"/>
    <col min="2562" max="2562" width="36.75" style="30" customWidth="1"/>
    <col min="2563" max="2563" width="7.5" style="30" customWidth="1"/>
    <col min="2564" max="2564" width="14.375" style="30" customWidth="1"/>
    <col min="2565" max="2567" width="11.125" style="30" customWidth="1"/>
    <col min="2568" max="2568" width="12.75" style="30" customWidth="1"/>
    <col min="2569" max="2569" width="14.125" style="30" customWidth="1"/>
    <col min="2570" max="2570" width="11.25" style="30" customWidth="1"/>
    <col min="2571" max="2816" width="9" style="30"/>
    <col min="2817" max="2817" width="4.25" style="30" customWidth="1"/>
    <col min="2818" max="2818" width="36.75" style="30" customWidth="1"/>
    <col min="2819" max="2819" width="7.5" style="30" customWidth="1"/>
    <col min="2820" max="2820" width="14.375" style="30" customWidth="1"/>
    <col min="2821" max="2823" width="11.125" style="30" customWidth="1"/>
    <col min="2824" max="2824" width="12.75" style="30" customWidth="1"/>
    <col min="2825" max="2825" width="14.125" style="30" customWidth="1"/>
    <col min="2826" max="2826" width="11.25" style="30" customWidth="1"/>
    <col min="2827" max="3072" width="9" style="30"/>
    <col min="3073" max="3073" width="4.25" style="30" customWidth="1"/>
    <col min="3074" max="3074" width="36.75" style="30" customWidth="1"/>
    <col min="3075" max="3075" width="7.5" style="30" customWidth="1"/>
    <col min="3076" max="3076" width="14.375" style="30" customWidth="1"/>
    <col min="3077" max="3079" width="11.125" style="30" customWidth="1"/>
    <col min="3080" max="3080" width="12.75" style="30" customWidth="1"/>
    <col min="3081" max="3081" width="14.125" style="30" customWidth="1"/>
    <col min="3082" max="3082" width="11.25" style="30" customWidth="1"/>
    <col min="3083" max="3328" width="9" style="30"/>
    <col min="3329" max="3329" width="4.25" style="30" customWidth="1"/>
    <col min="3330" max="3330" width="36.75" style="30" customWidth="1"/>
    <col min="3331" max="3331" width="7.5" style="30" customWidth="1"/>
    <col min="3332" max="3332" width="14.375" style="30" customWidth="1"/>
    <col min="3333" max="3335" width="11.125" style="30" customWidth="1"/>
    <col min="3336" max="3336" width="12.75" style="30" customWidth="1"/>
    <col min="3337" max="3337" width="14.125" style="30" customWidth="1"/>
    <col min="3338" max="3338" width="11.25" style="30" customWidth="1"/>
    <col min="3339" max="3584" width="9" style="30"/>
    <col min="3585" max="3585" width="4.25" style="30" customWidth="1"/>
    <col min="3586" max="3586" width="36.75" style="30" customWidth="1"/>
    <col min="3587" max="3587" width="7.5" style="30" customWidth="1"/>
    <col min="3588" max="3588" width="14.375" style="30" customWidth="1"/>
    <col min="3589" max="3591" width="11.125" style="30" customWidth="1"/>
    <col min="3592" max="3592" width="12.75" style="30" customWidth="1"/>
    <col min="3593" max="3593" width="14.125" style="30" customWidth="1"/>
    <col min="3594" max="3594" width="11.25" style="30" customWidth="1"/>
    <col min="3595" max="3840" width="9" style="30"/>
    <col min="3841" max="3841" width="4.25" style="30" customWidth="1"/>
    <col min="3842" max="3842" width="36.75" style="30" customWidth="1"/>
    <col min="3843" max="3843" width="7.5" style="30" customWidth="1"/>
    <col min="3844" max="3844" width="14.375" style="30" customWidth="1"/>
    <col min="3845" max="3847" width="11.125" style="30" customWidth="1"/>
    <col min="3848" max="3848" width="12.75" style="30" customWidth="1"/>
    <col min="3849" max="3849" width="14.125" style="30" customWidth="1"/>
    <col min="3850" max="3850" width="11.25" style="30" customWidth="1"/>
    <col min="3851" max="4096" width="9" style="30"/>
    <col min="4097" max="4097" width="4.25" style="30" customWidth="1"/>
    <col min="4098" max="4098" width="36.75" style="30" customWidth="1"/>
    <col min="4099" max="4099" width="7.5" style="30" customWidth="1"/>
    <col min="4100" max="4100" width="14.375" style="30" customWidth="1"/>
    <col min="4101" max="4103" width="11.125" style="30" customWidth="1"/>
    <col min="4104" max="4104" width="12.75" style="30" customWidth="1"/>
    <col min="4105" max="4105" width="14.125" style="30" customWidth="1"/>
    <col min="4106" max="4106" width="11.25" style="30" customWidth="1"/>
    <col min="4107" max="4352" width="9" style="30"/>
    <col min="4353" max="4353" width="4.25" style="30" customWidth="1"/>
    <col min="4354" max="4354" width="36.75" style="30" customWidth="1"/>
    <col min="4355" max="4355" width="7.5" style="30" customWidth="1"/>
    <col min="4356" max="4356" width="14.375" style="30" customWidth="1"/>
    <col min="4357" max="4359" width="11.125" style="30" customWidth="1"/>
    <col min="4360" max="4360" width="12.75" style="30" customWidth="1"/>
    <col min="4361" max="4361" width="14.125" style="30" customWidth="1"/>
    <col min="4362" max="4362" width="11.25" style="30" customWidth="1"/>
    <col min="4363" max="4608" width="9" style="30"/>
    <col min="4609" max="4609" width="4.25" style="30" customWidth="1"/>
    <col min="4610" max="4610" width="36.75" style="30" customWidth="1"/>
    <col min="4611" max="4611" width="7.5" style="30" customWidth="1"/>
    <col min="4612" max="4612" width="14.375" style="30" customWidth="1"/>
    <col min="4613" max="4615" width="11.125" style="30" customWidth="1"/>
    <col min="4616" max="4616" width="12.75" style="30" customWidth="1"/>
    <col min="4617" max="4617" width="14.125" style="30" customWidth="1"/>
    <col min="4618" max="4618" width="11.25" style="30" customWidth="1"/>
    <col min="4619" max="4864" width="9" style="30"/>
    <col min="4865" max="4865" width="4.25" style="30" customWidth="1"/>
    <col min="4866" max="4866" width="36.75" style="30" customWidth="1"/>
    <col min="4867" max="4867" width="7.5" style="30" customWidth="1"/>
    <col min="4868" max="4868" width="14.375" style="30" customWidth="1"/>
    <col min="4869" max="4871" width="11.125" style="30" customWidth="1"/>
    <col min="4872" max="4872" width="12.75" style="30" customWidth="1"/>
    <col min="4873" max="4873" width="14.125" style="30" customWidth="1"/>
    <col min="4874" max="4874" width="11.25" style="30" customWidth="1"/>
    <col min="4875" max="5120" width="9" style="30"/>
    <col min="5121" max="5121" width="4.25" style="30" customWidth="1"/>
    <col min="5122" max="5122" width="36.75" style="30" customWidth="1"/>
    <col min="5123" max="5123" width="7.5" style="30" customWidth="1"/>
    <col min="5124" max="5124" width="14.375" style="30" customWidth="1"/>
    <col min="5125" max="5127" width="11.125" style="30" customWidth="1"/>
    <col min="5128" max="5128" width="12.75" style="30" customWidth="1"/>
    <col min="5129" max="5129" width="14.125" style="30" customWidth="1"/>
    <col min="5130" max="5130" width="11.25" style="30" customWidth="1"/>
    <col min="5131" max="5376" width="9" style="30"/>
    <col min="5377" max="5377" width="4.25" style="30" customWidth="1"/>
    <col min="5378" max="5378" width="36.75" style="30" customWidth="1"/>
    <col min="5379" max="5379" width="7.5" style="30" customWidth="1"/>
    <col min="5380" max="5380" width="14.375" style="30" customWidth="1"/>
    <col min="5381" max="5383" width="11.125" style="30" customWidth="1"/>
    <col min="5384" max="5384" width="12.75" style="30" customWidth="1"/>
    <col min="5385" max="5385" width="14.125" style="30" customWidth="1"/>
    <col min="5386" max="5386" width="11.25" style="30" customWidth="1"/>
    <col min="5387" max="5632" width="9" style="30"/>
    <col min="5633" max="5633" width="4.25" style="30" customWidth="1"/>
    <col min="5634" max="5634" width="36.75" style="30" customWidth="1"/>
    <col min="5635" max="5635" width="7.5" style="30" customWidth="1"/>
    <col min="5636" max="5636" width="14.375" style="30" customWidth="1"/>
    <col min="5637" max="5639" width="11.125" style="30" customWidth="1"/>
    <col min="5640" max="5640" width="12.75" style="30" customWidth="1"/>
    <col min="5641" max="5641" width="14.125" style="30" customWidth="1"/>
    <col min="5642" max="5642" width="11.25" style="30" customWidth="1"/>
    <col min="5643" max="5888" width="9" style="30"/>
    <col min="5889" max="5889" width="4.25" style="30" customWidth="1"/>
    <col min="5890" max="5890" width="36.75" style="30" customWidth="1"/>
    <col min="5891" max="5891" width="7.5" style="30" customWidth="1"/>
    <col min="5892" max="5892" width="14.375" style="30" customWidth="1"/>
    <col min="5893" max="5895" width="11.125" style="30" customWidth="1"/>
    <col min="5896" max="5896" width="12.75" style="30" customWidth="1"/>
    <col min="5897" max="5897" width="14.125" style="30" customWidth="1"/>
    <col min="5898" max="5898" width="11.25" style="30" customWidth="1"/>
    <col min="5899" max="6144" width="9" style="30"/>
    <col min="6145" max="6145" width="4.25" style="30" customWidth="1"/>
    <col min="6146" max="6146" width="36.75" style="30" customWidth="1"/>
    <col min="6147" max="6147" width="7.5" style="30" customWidth="1"/>
    <col min="6148" max="6148" width="14.375" style="30" customWidth="1"/>
    <col min="6149" max="6151" width="11.125" style="30" customWidth="1"/>
    <col min="6152" max="6152" width="12.75" style="30" customWidth="1"/>
    <col min="6153" max="6153" width="14.125" style="30" customWidth="1"/>
    <col min="6154" max="6154" width="11.25" style="30" customWidth="1"/>
    <col min="6155" max="6400" width="9" style="30"/>
    <col min="6401" max="6401" width="4.25" style="30" customWidth="1"/>
    <col min="6402" max="6402" width="36.75" style="30" customWidth="1"/>
    <col min="6403" max="6403" width="7.5" style="30" customWidth="1"/>
    <col min="6404" max="6404" width="14.375" style="30" customWidth="1"/>
    <col min="6405" max="6407" width="11.125" style="30" customWidth="1"/>
    <col min="6408" max="6408" width="12.75" style="30" customWidth="1"/>
    <col min="6409" max="6409" width="14.125" style="30" customWidth="1"/>
    <col min="6410" max="6410" width="11.25" style="30" customWidth="1"/>
    <col min="6411" max="6656" width="9" style="30"/>
    <col min="6657" max="6657" width="4.25" style="30" customWidth="1"/>
    <col min="6658" max="6658" width="36.75" style="30" customWidth="1"/>
    <col min="6659" max="6659" width="7.5" style="30" customWidth="1"/>
    <col min="6660" max="6660" width="14.375" style="30" customWidth="1"/>
    <col min="6661" max="6663" width="11.125" style="30" customWidth="1"/>
    <col min="6664" max="6664" width="12.75" style="30" customWidth="1"/>
    <col min="6665" max="6665" width="14.125" style="30" customWidth="1"/>
    <col min="6666" max="6666" width="11.25" style="30" customWidth="1"/>
    <col min="6667" max="6912" width="9" style="30"/>
    <col min="6913" max="6913" width="4.25" style="30" customWidth="1"/>
    <col min="6914" max="6914" width="36.75" style="30" customWidth="1"/>
    <col min="6915" max="6915" width="7.5" style="30" customWidth="1"/>
    <col min="6916" max="6916" width="14.375" style="30" customWidth="1"/>
    <col min="6917" max="6919" width="11.125" style="30" customWidth="1"/>
    <col min="6920" max="6920" width="12.75" style="30" customWidth="1"/>
    <col min="6921" max="6921" width="14.125" style="30" customWidth="1"/>
    <col min="6922" max="6922" width="11.25" style="30" customWidth="1"/>
    <col min="6923" max="7168" width="9" style="30"/>
    <col min="7169" max="7169" width="4.25" style="30" customWidth="1"/>
    <col min="7170" max="7170" width="36.75" style="30" customWidth="1"/>
    <col min="7171" max="7171" width="7.5" style="30" customWidth="1"/>
    <col min="7172" max="7172" width="14.375" style="30" customWidth="1"/>
    <col min="7173" max="7175" width="11.125" style="30" customWidth="1"/>
    <col min="7176" max="7176" width="12.75" style="30" customWidth="1"/>
    <col min="7177" max="7177" width="14.125" style="30" customWidth="1"/>
    <col min="7178" max="7178" width="11.25" style="30" customWidth="1"/>
    <col min="7179" max="7424" width="9" style="30"/>
    <col min="7425" max="7425" width="4.25" style="30" customWidth="1"/>
    <col min="7426" max="7426" width="36.75" style="30" customWidth="1"/>
    <col min="7427" max="7427" width="7.5" style="30" customWidth="1"/>
    <col min="7428" max="7428" width="14.375" style="30" customWidth="1"/>
    <col min="7429" max="7431" width="11.125" style="30" customWidth="1"/>
    <col min="7432" max="7432" width="12.75" style="30" customWidth="1"/>
    <col min="7433" max="7433" width="14.125" style="30" customWidth="1"/>
    <col min="7434" max="7434" width="11.25" style="30" customWidth="1"/>
    <col min="7435" max="7680" width="9" style="30"/>
    <col min="7681" max="7681" width="4.25" style="30" customWidth="1"/>
    <col min="7682" max="7682" width="36.75" style="30" customWidth="1"/>
    <col min="7683" max="7683" width="7.5" style="30" customWidth="1"/>
    <col min="7684" max="7684" width="14.375" style="30" customWidth="1"/>
    <col min="7685" max="7687" width="11.125" style="30" customWidth="1"/>
    <col min="7688" max="7688" width="12.75" style="30" customWidth="1"/>
    <col min="7689" max="7689" width="14.125" style="30" customWidth="1"/>
    <col min="7690" max="7690" width="11.25" style="30" customWidth="1"/>
    <col min="7691" max="7936" width="9" style="30"/>
    <col min="7937" max="7937" width="4.25" style="30" customWidth="1"/>
    <col min="7938" max="7938" width="36.75" style="30" customWidth="1"/>
    <col min="7939" max="7939" width="7.5" style="30" customWidth="1"/>
    <col min="7940" max="7940" width="14.375" style="30" customWidth="1"/>
    <col min="7941" max="7943" width="11.125" style="30" customWidth="1"/>
    <col min="7944" max="7944" width="12.75" style="30" customWidth="1"/>
    <col min="7945" max="7945" width="14.125" style="30" customWidth="1"/>
    <col min="7946" max="7946" width="11.25" style="30" customWidth="1"/>
    <col min="7947" max="8192" width="9" style="30"/>
    <col min="8193" max="8193" width="4.25" style="30" customWidth="1"/>
    <col min="8194" max="8194" width="36.75" style="30" customWidth="1"/>
    <col min="8195" max="8195" width="7.5" style="30" customWidth="1"/>
    <col min="8196" max="8196" width="14.375" style="30" customWidth="1"/>
    <col min="8197" max="8199" width="11.125" style="30" customWidth="1"/>
    <col min="8200" max="8200" width="12.75" style="30" customWidth="1"/>
    <col min="8201" max="8201" width="14.125" style="30" customWidth="1"/>
    <col min="8202" max="8202" width="11.25" style="30" customWidth="1"/>
    <col min="8203" max="8448" width="9" style="30"/>
    <col min="8449" max="8449" width="4.25" style="30" customWidth="1"/>
    <col min="8450" max="8450" width="36.75" style="30" customWidth="1"/>
    <col min="8451" max="8451" width="7.5" style="30" customWidth="1"/>
    <col min="8452" max="8452" width="14.375" style="30" customWidth="1"/>
    <col min="8453" max="8455" width="11.125" style="30" customWidth="1"/>
    <col min="8456" max="8456" width="12.75" style="30" customWidth="1"/>
    <col min="8457" max="8457" width="14.125" style="30" customWidth="1"/>
    <col min="8458" max="8458" width="11.25" style="30" customWidth="1"/>
    <col min="8459" max="8704" width="9" style="30"/>
    <col min="8705" max="8705" width="4.25" style="30" customWidth="1"/>
    <col min="8706" max="8706" width="36.75" style="30" customWidth="1"/>
    <col min="8707" max="8707" width="7.5" style="30" customWidth="1"/>
    <col min="8708" max="8708" width="14.375" style="30" customWidth="1"/>
    <col min="8709" max="8711" width="11.125" style="30" customWidth="1"/>
    <col min="8712" max="8712" width="12.75" style="30" customWidth="1"/>
    <col min="8713" max="8713" width="14.125" style="30" customWidth="1"/>
    <col min="8714" max="8714" width="11.25" style="30" customWidth="1"/>
    <col min="8715" max="8960" width="9" style="30"/>
    <col min="8961" max="8961" width="4.25" style="30" customWidth="1"/>
    <col min="8962" max="8962" width="36.75" style="30" customWidth="1"/>
    <col min="8963" max="8963" width="7.5" style="30" customWidth="1"/>
    <col min="8964" max="8964" width="14.375" style="30" customWidth="1"/>
    <col min="8965" max="8967" width="11.125" style="30" customWidth="1"/>
    <col min="8968" max="8968" width="12.75" style="30" customWidth="1"/>
    <col min="8969" max="8969" width="14.125" style="30" customWidth="1"/>
    <col min="8970" max="8970" width="11.25" style="30" customWidth="1"/>
    <col min="8971" max="9216" width="9" style="30"/>
    <col min="9217" max="9217" width="4.25" style="30" customWidth="1"/>
    <col min="9218" max="9218" width="36.75" style="30" customWidth="1"/>
    <col min="9219" max="9219" width="7.5" style="30" customWidth="1"/>
    <col min="9220" max="9220" width="14.375" style="30" customWidth="1"/>
    <col min="9221" max="9223" width="11.125" style="30" customWidth="1"/>
    <col min="9224" max="9224" width="12.75" style="30" customWidth="1"/>
    <col min="9225" max="9225" width="14.125" style="30" customWidth="1"/>
    <col min="9226" max="9226" width="11.25" style="30" customWidth="1"/>
    <col min="9227" max="9472" width="9" style="30"/>
    <col min="9473" max="9473" width="4.25" style="30" customWidth="1"/>
    <col min="9474" max="9474" width="36.75" style="30" customWidth="1"/>
    <col min="9475" max="9475" width="7.5" style="30" customWidth="1"/>
    <col min="9476" max="9476" width="14.375" style="30" customWidth="1"/>
    <col min="9477" max="9479" width="11.125" style="30" customWidth="1"/>
    <col min="9480" max="9480" width="12.75" style="30" customWidth="1"/>
    <col min="9481" max="9481" width="14.125" style="30" customWidth="1"/>
    <col min="9482" max="9482" width="11.25" style="30" customWidth="1"/>
    <col min="9483" max="9728" width="9" style="30"/>
    <col min="9729" max="9729" width="4.25" style="30" customWidth="1"/>
    <col min="9730" max="9730" width="36.75" style="30" customWidth="1"/>
    <col min="9731" max="9731" width="7.5" style="30" customWidth="1"/>
    <col min="9732" max="9732" width="14.375" style="30" customWidth="1"/>
    <col min="9733" max="9735" width="11.125" style="30" customWidth="1"/>
    <col min="9736" max="9736" width="12.75" style="30" customWidth="1"/>
    <col min="9737" max="9737" width="14.125" style="30" customWidth="1"/>
    <col min="9738" max="9738" width="11.25" style="30" customWidth="1"/>
    <col min="9739" max="9984" width="9" style="30"/>
    <col min="9985" max="9985" width="4.25" style="30" customWidth="1"/>
    <col min="9986" max="9986" width="36.75" style="30" customWidth="1"/>
    <col min="9987" max="9987" width="7.5" style="30" customWidth="1"/>
    <col min="9988" max="9988" width="14.375" style="30" customWidth="1"/>
    <col min="9989" max="9991" width="11.125" style="30" customWidth="1"/>
    <col min="9992" max="9992" width="12.75" style="30" customWidth="1"/>
    <col min="9993" max="9993" width="14.125" style="30" customWidth="1"/>
    <col min="9994" max="9994" width="11.25" style="30" customWidth="1"/>
    <col min="9995" max="10240" width="9" style="30"/>
    <col min="10241" max="10241" width="4.25" style="30" customWidth="1"/>
    <col min="10242" max="10242" width="36.75" style="30" customWidth="1"/>
    <col min="10243" max="10243" width="7.5" style="30" customWidth="1"/>
    <col min="10244" max="10244" width="14.375" style="30" customWidth="1"/>
    <col min="10245" max="10247" width="11.125" style="30" customWidth="1"/>
    <col min="10248" max="10248" width="12.75" style="30" customWidth="1"/>
    <col min="10249" max="10249" width="14.125" style="30" customWidth="1"/>
    <col min="10250" max="10250" width="11.25" style="30" customWidth="1"/>
    <col min="10251" max="10496" width="9" style="30"/>
    <col min="10497" max="10497" width="4.25" style="30" customWidth="1"/>
    <col min="10498" max="10498" width="36.75" style="30" customWidth="1"/>
    <col min="10499" max="10499" width="7.5" style="30" customWidth="1"/>
    <col min="10500" max="10500" width="14.375" style="30" customWidth="1"/>
    <col min="10501" max="10503" width="11.125" style="30" customWidth="1"/>
    <col min="10504" max="10504" width="12.75" style="30" customWidth="1"/>
    <col min="10505" max="10505" width="14.125" style="30" customWidth="1"/>
    <col min="10506" max="10506" width="11.25" style="30" customWidth="1"/>
    <col min="10507" max="10752" width="9" style="30"/>
    <col min="10753" max="10753" width="4.25" style="30" customWidth="1"/>
    <col min="10754" max="10754" width="36.75" style="30" customWidth="1"/>
    <col min="10755" max="10755" width="7.5" style="30" customWidth="1"/>
    <col min="10756" max="10756" width="14.375" style="30" customWidth="1"/>
    <col min="10757" max="10759" width="11.125" style="30" customWidth="1"/>
    <col min="10760" max="10760" width="12.75" style="30" customWidth="1"/>
    <col min="10761" max="10761" width="14.125" style="30" customWidth="1"/>
    <col min="10762" max="10762" width="11.25" style="30" customWidth="1"/>
    <col min="10763" max="11008" width="9" style="30"/>
    <col min="11009" max="11009" width="4.25" style="30" customWidth="1"/>
    <col min="11010" max="11010" width="36.75" style="30" customWidth="1"/>
    <col min="11011" max="11011" width="7.5" style="30" customWidth="1"/>
    <col min="11012" max="11012" width="14.375" style="30" customWidth="1"/>
    <col min="11013" max="11015" width="11.125" style="30" customWidth="1"/>
    <col min="11016" max="11016" width="12.75" style="30" customWidth="1"/>
    <col min="11017" max="11017" width="14.125" style="30" customWidth="1"/>
    <col min="11018" max="11018" width="11.25" style="30" customWidth="1"/>
    <col min="11019" max="11264" width="9" style="30"/>
    <col min="11265" max="11265" width="4.25" style="30" customWidth="1"/>
    <col min="11266" max="11266" width="36.75" style="30" customWidth="1"/>
    <col min="11267" max="11267" width="7.5" style="30" customWidth="1"/>
    <col min="11268" max="11268" width="14.375" style="30" customWidth="1"/>
    <col min="11269" max="11271" width="11.125" style="30" customWidth="1"/>
    <col min="11272" max="11272" width="12.75" style="30" customWidth="1"/>
    <col min="11273" max="11273" width="14.125" style="30" customWidth="1"/>
    <col min="11274" max="11274" width="11.25" style="30" customWidth="1"/>
    <col min="11275" max="11520" width="9" style="30"/>
    <col min="11521" max="11521" width="4.25" style="30" customWidth="1"/>
    <col min="11522" max="11522" width="36.75" style="30" customWidth="1"/>
    <col min="11523" max="11523" width="7.5" style="30" customWidth="1"/>
    <col min="11524" max="11524" width="14.375" style="30" customWidth="1"/>
    <col min="11525" max="11527" width="11.125" style="30" customWidth="1"/>
    <col min="11528" max="11528" width="12.75" style="30" customWidth="1"/>
    <col min="11529" max="11529" width="14.125" style="30" customWidth="1"/>
    <col min="11530" max="11530" width="11.25" style="30" customWidth="1"/>
    <col min="11531" max="11776" width="9" style="30"/>
    <col min="11777" max="11777" width="4.25" style="30" customWidth="1"/>
    <col min="11778" max="11778" width="36.75" style="30" customWidth="1"/>
    <col min="11779" max="11779" width="7.5" style="30" customWidth="1"/>
    <col min="11780" max="11780" width="14.375" style="30" customWidth="1"/>
    <col min="11781" max="11783" width="11.125" style="30" customWidth="1"/>
    <col min="11784" max="11784" width="12.75" style="30" customWidth="1"/>
    <col min="11785" max="11785" width="14.125" style="30" customWidth="1"/>
    <col min="11786" max="11786" width="11.25" style="30" customWidth="1"/>
    <col min="11787" max="12032" width="9" style="30"/>
    <col min="12033" max="12033" width="4.25" style="30" customWidth="1"/>
    <col min="12034" max="12034" width="36.75" style="30" customWidth="1"/>
    <col min="12035" max="12035" width="7.5" style="30" customWidth="1"/>
    <col min="12036" max="12036" width="14.375" style="30" customWidth="1"/>
    <col min="12037" max="12039" width="11.125" style="30" customWidth="1"/>
    <col min="12040" max="12040" width="12.75" style="30" customWidth="1"/>
    <col min="12041" max="12041" width="14.125" style="30" customWidth="1"/>
    <col min="12042" max="12042" width="11.25" style="30" customWidth="1"/>
    <col min="12043" max="12288" width="9" style="30"/>
    <col min="12289" max="12289" width="4.25" style="30" customWidth="1"/>
    <col min="12290" max="12290" width="36.75" style="30" customWidth="1"/>
    <col min="12291" max="12291" width="7.5" style="30" customWidth="1"/>
    <col min="12292" max="12292" width="14.375" style="30" customWidth="1"/>
    <col min="12293" max="12295" width="11.125" style="30" customWidth="1"/>
    <col min="12296" max="12296" width="12.75" style="30" customWidth="1"/>
    <col min="12297" max="12297" width="14.125" style="30" customWidth="1"/>
    <col min="12298" max="12298" width="11.25" style="30" customWidth="1"/>
    <col min="12299" max="12544" width="9" style="30"/>
    <col min="12545" max="12545" width="4.25" style="30" customWidth="1"/>
    <col min="12546" max="12546" width="36.75" style="30" customWidth="1"/>
    <col min="12547" max="12547" width="7.5" style="30" customWidth="1"/>
    <col min="12548" max="12548" width="14.375" style="30" customWidth="1"/>
    <col min="12549" max="12551" width="11.125" style="30" customWidth="1"/>
    <col min="12552" max="12552" width="12.75" style="30" customWidth="1"/>
    <col min="12553" max="12553" width="14.125" style="30" customWidth="1"/>
    <col min="12554" max="12554" width="11.25" style="30" customWidth="1"/>
    <col min="12555" max="12800" width="9" style="30"/>
    <col min="12801" max="12801" width="4.25" style="30" customWidth="1"/>
    <col min="12802" max="12802" width="36.75" style="30" customWidth="1"/>
    <col min="12803" max="12803" width="7.5" style="30" customWidth="1"/>
    <col min="12804" max="12804" width="14.375" style="30" customWidth="1"/>
    <col min="12805" max="12807" width="11.125" style="30" customWidth="1"/>
    <col min="12808" max="12808" width="12.75" style="30" customWidth="1"/>
    <col min="12809" max="12809" width="14.125" style="30" customWidth="1"/>
    <col min="12810" max="12810" width="11.25" style="30" customWidth="1"/>
    <col min="12811" max="13056" width="9" style="30"/>
    <col min="13057" max="13057" width="4.25" style="30" customWidth="1"/>
    <col min="13058" max="13058" width="36.75" style="30" customWidth="1"/>
    <col min="13059" max="13059" width="7.5" style="30" customWidth="1"/>
    <col min="13060" max="13060" width="14.375" style="30" customWidth="1"/>
    <col min="13061" max="13063" width="11.125" style="30" customWidth="1"/>
    <col min="13064" max="13064" width="12.75" style="30" customWidth="1"/>
    <col min="13065" max="13065" width="14.125" style="30" customWidth="1"/>
    <col min="13066" max="13066" width="11.25" style="30" customWidth="1"/>
    <col min="13067" max="13312" width="9" style="30"/>
    <col min="13313" max="13313" width="4.25" style="30" customWidth="1"/>
    <col min="13314" max="13314" width="36.75" style="30" customWidth="1"/>
    <col min="13315" max="13315" width="7.5" style="30" customWidth="1"/>
    <col min="13316" max="13316" width="14.375" style="30" customWidth="1"/>
    <col min="13317" max="13319" width="11.125" style="30" customWidth="1"/>
    <col min="13320" max="13320" width="12.75" style="30" customWidth="1"/>
    <col min="13321" max="13321" width="14.125" style="30" customWidth="1"/>
    <col min="13322" max="13322" width="11.25" style="30" customWidth="1"/>
    <col min="13323" max="13568" width="9" style="30"/>
    <col min="13569" max="13569" width="4.25" style="30" customWidth="1"/>
    <col min="13570" max="13570" width="36.75" style="30" customWidth="1"/>
    <col min="13571" max="13571" width="7.5" style="30" customWidth="1"/>
    <col min="13572" max="13572" width="14.375" style="30" customWidth="1"/>
    <col min="13573" max="13575" width="11.125" style="30" customWidth="1"/>
    <col min="13576" max="13576" width="12.75" style="30" customWidth="1"/>
    <col min="13577" max="13577" width="14.125" style="30" customWidth="1"/>
    <col min="13578" max="13578" width="11.25" style="30" customWidth="1"/>
    <col min="13579" max="13824" width="9" style="30"/>
    <col min="13825" max="13825" width="4.25" style="30" customWidth="1"/>
    <col min="13826" max="13826" width="36.75" style="30" customWidth="1"/>
    <col min="13827" max="13827" width="7.5" style="30" customWidth="1"/>
    <col min="13828" max="13828" width="14.375" style="30" customWidth="1"/>
    <col min="13829" max="13831" width="11.125" style="30" customWidth="1"/>
    <col min="13832" max="13832" width="12.75" style="30" customWidth="1"/>
    <col min="13833" max="13833" width="14.125" style="30" customWidth="1"/>
    <col min="13834" max="13834" width="11.25" style="30" customWidth="1"/>
    <col min="13835" max="14080" width="9" style="30"/>
    <col min="14081" max="14081" width="4.25" style="30" customWidth="1"/>
    <col min="14082" max="14082" width="36.75" style="30" customWidth="1"/>
    <col min="14083" max="14083" width="7.5" style="30" customWidth="1"/>
    <col min="14084" max="14084" width="14.375" style="30" customWidth="1"/>
    <col min="14085" max="14087" width="11.125" style="30" customWidth="1"/>
    <col min="14088" max="14088" width="12.75" style="30" customWidth="1"/>
    <col min="14089" max="14089" width="14.125" style="30" customWidth="1"/>
    <col min="14090" max="14090" width="11.25" style="30" customWidth="1"/>
    <col min="14091" max="14336" width="9" style="30"/>
    <col min="14337" max="14337" width="4.25" style="30" customWidth="1"/>
    <col min="14338" max="14338" width="36.75" style="30" customWidth="1"/>
    <col min="14339" max="14339" width="7.5" style="30" customWidth="1"/>
    <col min="14340" max="14340" width="14.375" style="30" customWidth="1"/>
    <col min="14341" max="14343" width="11.125" style="30" customWidth="1"/>
    <col min="14344" max="14344" width="12.75" style="30" customWidth="1"/>
    <col min="14345" max="14345" width="14.125" style="30" customWidth="1"/>
    <col min="14346" max="14346" width="11.25" style="30" customWidth="1"/>
    <col min="14347" max="14592" width="9" style="30"/>
    <col min="14593" max="14593" width="4.25" style="30" customWidth="1"/>
    <col min="14594" max="14594" width="36.75" style="30" customWidth="1"/>
    <col min="14595" max="14595" width="7.5" style="30" customWidth="1"/>
    <col min="14596" max="14596" width="14.375" style="30" customWidth="1"/>
    <col min="14597" max="14599" width="11.125" style="30" customWidth="1"/>
    <col min="14600" max="14600" width="12.75" style="30" customWidth="1"/>
    <col min="14601" max="14601" width="14.125" style="30" customWidth="1"/>
    <col min="14602" max="14602" width="11.25" style="30" customWidth="1"/>
    <col min="14603" max="14848" width="9" style="30"/>
    <col min="14849" max="14849" width="4.25" style="30" customWidth="1"/>
    <col min="14850" max="14850" width="36.75" style="30" customWidth="1"/>
    <col min="14851" max="14851" width="7.5" style="30" customWidth="1"/>
    <col min="14852" max="14852" width="14.375" style="30" customWidth="1"/>
    <col min="14853" max="14855" width="11.125" style="30" customWidth="1"/>
    <col min="14856" max="14856" width="12.75" style="30" customWidth="1"/>
    <col min="14857" max="14857" width="14.125" style="30" customWidth="1"/>
    <col min="14858" max="14858" width="11.25" style="30" customWidth="1"/>
    <col min="14859" max="15104" width="9" style="30"/>
    <col min="15105" max="15105" width="4.25" style="30" customWidth="1"/>
    <col min="15106" max="15106" width="36.75" style="30" customWidth="1"/>
    <col min="15107" max="15107" width="7.5" style="30" customWidth="1"/>
    <col min="15108" max="15108" width="14.375" style="30" customWidth="1"/>
    <col min="15109" max="15111" width="11.125" style="30" customWidth="1"/>
    <col min="15112" max="15112" width="12.75" style="30" customWidth="1"/>
    <col min="15113" max="15113" width="14.125" style="30" customWidth="1"/>
    <col min="15114" max="15114" width="11.25" style="30" customWidth="1"/>
    <col min="15115" max="15360" width="9" style="30"/>
    <col min="15361" max="15361" width="4.25" style="30" customWidth="1"/>
    <col min="15362" max="15362" width="36.75" style="30" customWidth="1"/>
    <col min="15363" max="15363" width="7.5" style="30" customWidth="1"/>
    <col min="15364" max="15364" width="14.375" style="30" customWidth="1"/>
    <col min="15365" max="15367" width="11.125" style="30" customWidth="1"/>
    <col min="15368" max="15368" width="12.75" style="30" customWidth="1"/>
    <col min="15369" max="15369" width="14.125" style="30" customWidth="1"/>
    <col min="15370" max="15370" width="11.25" style="30" customWidth="1"/>
    <col min="15371" max="15616" width="9" style="30"/>
    <col min="15617" max="15617" width="4.25" style="30" customWidth="1"/>
    <col min="15618" max="15618" width="36.75" style="30" customWidth="1"/>
    <col min="15619" max="15619" width="7.5" style="30" customWidth="1"/>
    <col min="15620" max="15620" width="14.375" style="30" customWidth="1"/>
    <col min="15621" max="15623" width="11.125" style="30" customWidth="1"/>
    <col min="15624" max="15624" width="12.75" style="30" customWidth="1"/>
    <col min="15625" max="15625" width="14.125" style="30" customWidth="1"/>
    <col min="15626" max="15626" width="11.25" style="30" customWidth="1"/>
    <col min="15627" max="15872" width="9" style="30"/>
    <col min="15873" max="15873" width="4.25" style="30" customWidth="1"/>
    <col min="15874" max="15874" width="36.75" style="30" customWidth="1"/>
    <col min="15875" max="15875" width="7.5" style="30" customWidth="1"/>
    <col min="15876" max="15876" width="14.375" style="30" customWidth="1"/>
    <col min="15877" max="15879" width="11.125" style="30" customWidth="1"/>
    <col min="15880" max="15880" width="12.75" style="30" customWidth="1"/>
    <col min="15881" max="15881" width="14.125" style="30" customWidth="1"/>
    <col min="15882" max="15882" width="11.25" style="30" customWidth="1"/>
    <col min="15883" max="16128" width="9" style="30"/>
    <col min="16129" max="16129" width="4.25" style="30" customWidth="1"/>
    <col min="16130" max="16130" width="36.75" style="30" customWidth="1"/>
    <col min="16131" max="16131" width="7.5" style="30" customWidth="1"/>
    <col min="16132" max="16132" width="14.375" style="30" customWidth="1"/>
    <col min="16133" max="16135" width="11.125" style="30" customWidth="1"/>
    <col min="16136" max="16136" width="12.75" style="30" customWidth="1"/>
    <col min="16137" max="16137" width="14.125" style="30" customWidth="1"/>
    <col min="16138" max="16138" width="11.25" style="30" customWidth="1"/>
    <col min="16139" max="16384" width="9" style="30"/>
  </cols>
  <sheetData>
    <row r="1" spans="1:12" ht="21.75" customHeight="1">
      <c r="A1" s="222" t="s">
        <v>378</v>
      </c>
      <c r="B1" s="222"/>
      <c r="C1" s="222"/>
      <c r="D1" s="222"/>
      <c r="E1" s="222"/>
      <c r="F1" s="222"/>
      <c r="G1" s="222"/>
      <c r="H1" s="222"/>
      <c r="I1" s="222"/>
      <c r="J1" s="222"/>
    </row>
    <row r="2" spans="1:12" ht="21.75" customHeight="1">
      <c r="A2" s="222" t="s">
        <v>0</v>
      </c>
      <c r="B2" s="222"/>
      <c r="C2" s="222"/>
      <c r="D2" s="222"/>
      <c r="E2" s="222"/>
      <c r="F2" s="222"/>
      <c r="G2" s="222"/>
      <c r="H2" s="222"/>
      <c r="I2" s="222"/>
      <c r="J2" s="222"/>
    </row>
    <row r="3" spans="1:12" ht="21.75" customHeight="1">
      <c r="A3" s="222" t="s">
        <v>520</v>
      </c>
      <c r="B3" s="222"/>
      <c r="C3" s="222"/>
      <c r="D3" s="222"/>
      <c r="E3" s="222"/>
      <c r="F3" s="222"/>
      <c r="G3" s="222"/>
      <c r="H3" s="222"/>
      <c r="I3" s="222"/>
      <c r="J3" s="222"/>
    </row>
    <row r="4" spans="1:12" ht="8.25" customHeight="1">
      <c r="A4" s="222"/>
      <c r="B4" s="222"/>
      <c r="C4" s="222"/>
      <c r="D4" s="222"/>
      <c r="E4" s="222"/>
      <c r="F4" s="222"/>
    </row>
    <row r="5" spans="1:12" ht="25.5" customHeight="1">
      <c r="A5" s="218" t="s">
        <v>74</v>
      </c>
      <c r="B5" s="218" t="s">
        <v>111</v>
      </c>
      <c r="C5" s="223" t="s">
        <v>75</v>
      </c>
      <c r="D5" s="225" t="s">
        <v>3</v>
      </c>
      <c r="E5" s="227" t="s">
        <v>76</v>
      </c>
      <c r="F5" s="228"/>
      <c r="G5" s="228"/>
      <c r="H5" s="261"/>
      <c r="I5" s="223" t="s">
        <v>77</v>
      </c>
      <c r="J5" s="218" t="s">
        <v>11</v>
      </c>
    </row>
    <row r="6" spans="1:12" ht="63" customHeight="1">
      <c r="A6" s="219"/>
      <c r="B6" s="219"/>
      <c r="C6" s="224"/>
      <c r="D6" s="226"/>
      <c r="E6" s="33" t="s">
        <v>78</v>
      </c>
      <c r="F6" s="33" t="s">
        <v>79</v>
      </c>
      <c r="G6" s="33" t="s">
        <v>80</v>
      </c>
      <c r="H6" s="119" t="s">
        <v>7</v>
      </c>
      <c r="I6" s="224"/>
      <c r="J6" s="219"/>
    </row>
    <row r="7" spans="1:12" s="38" customFormat="1" ht="23.25" customHeight="1">
      <c r="A7" s="32">
        <v>1</v>
      </c>
      <c r="B7" s="34" t="s">
        <v>89</v>
      </c>
      <c r="C7" s="35"/>
      <c r="D7" s="74"/>
      <c r="E7" s="35"/>
      <c r="F7" s="35"/>
      <c r="G7" s="35"/>
      <c r="H7" s="86"/>
      <c r="I7" s="35"/>
      <c r="J7" s="37"/>
    </row>
    <row r="8" spans="1:12" s="38" customFormat="1" ht="23.25" customHeight="1">
      <c r="A8" s="41"/>
      <c r="B8" s="54" t="s">
        <v>379</v>
      </c>
      <c r="C8" s="35">
        <v>1</v>
      </c>
      <c r="D8" s="74">
        <v>99000</v>
      </c>
      <c r="E8" s="35" t="s">
        <v>69</v>
      </c>
      <c r="F8" s="35">
        <v>1</v>
      </c>
      <c r="G8" s="35" t="s">
        <v>69</v>
      </c>
      <c r="H8" s="86" t="s">
        <v>69</v>
      </c>
      <c r="I8" s="35" t="s">
        <v>36</v>
      </c>
      <c r="J8" s="37"/>
    </row>
    <row r="9" spans="1:12" s="38" customFormat="1" ht="23.25" customHeight="1">
      <c r="A9" s="32">
        <v>2</v>
      </c>
      <c r="B9" s="56" t="s">
        <v>91</v>
      </c>
      <c r="C9" s="49"/>
      <c r="D9" s="79"/>
      <c r="E9" s="49"/>
      <c r="F9" s="49"/>
      <c r="G9" s="57"/>
      <c r="H9" s="122"/>
      <c r="I9" s="49"/>
      <c r="J9" s="46"/>
    </row>
    <row r="10" spans="1:12" s="38" customFormat="1" ht="23.25" customHeight="1">
      <c r="A10" s="53"/>
      <c r="B10" s="172" t="s">
        <v>380</v>
      </c>
      <c r="C10" s="49">
        <v>1</v>
      </c>
      <c r="D10" s="79">
        <v>170000</v>
      </c>
      <c r="E10" s="49" t="s">
        <v>69</v>
      </c>
      <c r="F10" s="49" t="s">
        <v>69</v>
      </c>
      <c r="G10" s="35">
        <v>1</v>
      </c>
      <c r="H10" s="86" t="s">
        <v>69</v>
      </c>
      <c r="I10" s="49" t="s">
        <v>53</v>
      </c>
      <c r="J10" s="46"/>
    </row>
    <row r="11" spans="1:12" s="38" customFormat="1" ht="23.25" customHeight="1">
      <c r="A11" s="32">
        <v>3</v>
      </c>
      <c r="B11" s="34" t="s">
        <v>90</v>
      </c>
      <c r="C11" s="44"/>
      <c r="D11" s="78"/>
      <c r="E11" s="35"/>
      <c r="F11" s="35"/>
      <c r="G11" s="35"/>
      <c r="H11" s="86"/>
      <c r="I11" s="35"/>
      <c r="J11" s="37"/>
    </row>
    <row r="12" spans="1:12" s="38" customFormat="1" ht="23.25" customHeight="1">
      <c r="A12" s="53"/>
      <c r="B12" s="54" t="s">
        <v>390</v>
      </c>
      <c r="C12" s="35">
        <v>2</v>
      </c>
      <c r="D12" s="78">
        <v>2604000</v>
      </c>
      <c r="E12" s="35" t="s">
        <v>69</v>
      </c>
      <c r="F12" s="35">
        <v>2</v>
      </c>
      <c r="G12" s="35" t="s">
        <v>69</v>
      </c>
      <c r="H12" s="86">
        <v>2604000</v>
      </c>
      <c r="I12" s="35" t="s">
        <v>36</v>
      </c>
      <c r="J12" s="37"/>
      <c r="K12" s="179">
        <f>D12</f>
        <v>2604000</v>
      </c>
    </row>
    <row r="13" spans="1:12" s="38" customFormat="1" ht="23.25" customHeight="1">
      <c r="A13" s="53"/>
      <c r="B13" s="54" t="s">
        <v>521</v>
      </c>
      <c r="C13" s="35">
        <v>1</v>
      </c>
      <c r="D13" s="78">
        <v>3475500</v>
      </c>
      <c r="E13" s="35" t="s">
        <v>69</v>
      </c>
      <c r="F13" s="35" t="s">
        <v>69</v>
      </c>
      <c r="G13" s="35">
        <v>1</v>
      </c>
      <c r="H13" s="86" t="s">
        <v>69</v>
      </c>
      <c r="I13" s="35" t="s">
        <v>72</v>
      </c>
      <c r="J13" s="37"/>
      <c r="K13" s="179"/>
    </row>
    <row r="14" spans="1:12" s="38" customFormat="1" ht="23.25" customHeight="1">
      <c r="A14" s="39"/>
      <c r="B14" s="37" t="s">
        <v>522</v>
      </c>
      <c r="C14" s="35">
        <v>4</v>
      </c>
      <c r="D14" s="78">
        <v>13786400</v>
      </c>
      <c r="E14" s="35" t="s">
        <v>69</v>
      </c>
      <c r="F14" s="35">
        <v>3</v>
      </c>
      <c r="G14" s="35">
        <v>1</v>
      </c>
      <c r="H14" s="86">
        <v>13886400</v>
      </c>
      <c r="I14" s="35" t="s">
        <v>38</v>
      </c>
      <c r="J14" s="37"/>
      <c r="L14" s="179">
        <f>D14</f>
        <v>13786400</v>
      </c>
    </row>
    <row r="15" spans="1:12" s="38" customFormat="1" ht="23.25" customHeight="1">
      <c r="A15" s="53">
        <v>4</v>
      </c>
      <c r="B15" s="66" t="s">
        <v>523</v>
      </c>
      <c r="C15" s="49"/>
      <c r="D15" s="79"/>
      <c r="E15" s="49"/>
      <c r="F15" s="49"/>
      <c r="G15" s="49"/>
      <c r="H15" s="121"/>
      <c r="I15" s="49"/>
      <c r="J15" s="46"/>
      <c r="L15" s="179"/>
    </row>
    <row r="16" spans="1:12" s="38" customFormat="1" ht="23.25" customHeight="1">
      <c r="A16" s="39"/>
      <c r="B16" s="46" t="s">
        <v>524</v>
      </c>
      <c r="C16" s="49">
        <v>1</v>
      </c>
      <c r="D16" s="79">
        <v>47500</v>
      </c>
      <c r="E16" s="49" t="s">
        <v>69</v>
      </c>
      <c r="F16" s="49" t="s">
        <v>69</v>
      </c>
      <c r="G16" s="49">
        <v>1</v>
      </c>
      <c r="H16" s="121" t="s">
        <v>69</v>
      </c>
      <c r="I16" s="49" t="s">
        <v>72</v>
      </c>
      <c r="J16" s="46"/>
      <c r="L16" s="179"/>
    </row>
    <row r="17" spans="1:12" s="38" customFormat="1" ht="23.25" customHeight="1">
      <c r="A17" s="53">
        <v>5</v>
      </c>
      <c r="B17" s="66" t="s">
        <v>92</v>
      </c>
      <c r="C17" s="49"/>
      <c r="D17" s="79"/>
      <c r="E17" s="49"/>
      <c r="F17" s="49"/>
      <c r="G17" s="49"/>
      <c r="H17" s="121"/>
      <c r="I17" s="49"/>
      <c r="J17" s="46"/>
    </row>
    <row r="18" spans="1:12" s="38" customFormat="1" ht="23.25" customHeight="1">
      <c r="A18" s="39"/>
      <c r="B18" s="54" t="s">
        <v>93</v>
      </c>
      <c r="C18" s="49">
        <v>10</v>
      </c>
      <c r="D18" s="79">
        <v>1990000</v>
      </c>
      <c r="E18" s="49" t="s">
        <v>69</v>
      </c>
      <c r="F18" s="49">
        <v>10</v>
      </c>
      <c r="G18" s="49" t="s">
        <v>69</v>
      </c>
      <c r="H18" s="121">
        <v>1990000</v>
      </c>
      <c r="I18" s="49" t="s">
        <v>36</v>
      </c>
      <c r="J18" s="46"/>
      <c r="K18" s="179">
        <f>D18</f>
        <v>1990000</v>
      </c>
    </row>
    <row r="19" spans="1:12" s="38" customFormat="1" ht="23.25" customHeight="1">
      <c r="A19" s="53">
        <v>5</v>
      </c>
      <c r="B19" s="80" t="s">
        <v>94</v>
      </c>
      <c r="C19" s="49"/>
      <c r="D19" s="79"/>
      <c r="E19" s="49"/>
      <c r="F19" s="49"/>
      <c r="G19" s="49"/>
      <c r="H19" s="121"/>
      <c r="I19" s="49"/>
      <c r="J19" s="46"/>
    </row>
    <row r="20" spans="1:12" s="38" customFormat="1" ht="23.25" customHeight="1">
      <c r="A20" s="39"/>
      <c r="B20" s="81" t="s">
        <v>95</v>
      </c>
      <c r="C20" s="49">
        <v>1</v>
      </c>
      <c r="D20" s="79">
        <v>4000000</v>
      </c>
      <c r="E20" s="49" t="s">
        <v>69</v>
      </c>
      <c r="F20" s="49">
        <v>1</v>
      </c>
      <c r="G20" s="49" t="s">
        <v>69</v>
      </c>
      <c r="H20" s="86" t="s">
        <v>69</v>
      </c>
      <c r="I20" s="49" t="s">
        <v>38</v>
      </c>
      <c r="J20" s="46"/>
      <c r="K20" s="179">
        <f>D20</f>
        <v>4000000</v>
      </c>
    </row>
    <row r="21" spans="1:12" s="71" customFormat="1" ht="23.25" customHeight="1">
      <c r="A21" s="220" t="s">
        <v>18</v>
      </c>
      <c r="B21" s="221"/>
      <c r="C21" s="75">
        <f>SUM(C8:C20)</f>
        <v>21</v>
      </c>
      <c r="D21" s="76">
        <f>SUM(D8:D20)</f>
        <v>26172400</v>
      </c>
      <c r="E21" s="44">
        <f>SUM(E7:E20)</f>
        <v>0</v>
      </c>
      <c r="F21" s="44">
        <f>SUM(F7:F20)</f>
        <v>17</v>
      </c>
      <c r="G21" s="44">
        <f>SUM(G7:G20)</f>
        <v>4</v>
      </c>
      <c r="H21" s="126">
        <f>SUM(H7:H20)</f>
        <v>18480400</v>
      </c>
      <c r="I21" s="44"/>
      <c r="J21" s="77"/>
    </row>
    <row r="22" spans="1:12" ht="25.5" customHeight="1">
      <c r="K22" s="180">
        <f>SUM(K12:K21)</f>
        <v>8594000</v>
      </c>
      <c r="L22" s="180">
        <f>SUM(L14:L21)</f>
        <v>13786400</v>
      </c>
    </row>
  </sheetData>
  <mergeCells count="12">
    <mergeCell ref="J5:J6"/>
    <mergeCell ref="A21:B21"/>
    <mergeCell ref="A1:J1"/>
    <mergeCell ref="A2:J2"/>
    <mergeCell ref="A3:J3"/>
    <mergeCell ref="A4:F4"/>
    <mergeCell ref="A5:A6"/>
    <mergeCell ref="B5:B6"/>
    <mergeCell ref="C5:C6"/>
    <mergeCell ref="D5:D6"/>
    <mergeCell ref="E5:H5"/>
    <mergeCell ref="I5:I6"/>
  </mergeCells>
  <pageMargins left="0.39370078740157483" right="0.11811023622047245" top="0.19685039370078741" bottom="0.19685039370078741" header="0.23622047244094491" footer="0.27559055118110237"/>
  <pageSetup paperSize="9" scale="95" orientation="landscape" useFirstPageNumber="1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37C4D-A08C-4117-BC92-AD3534EA23C4}">
  <dimension ref="A1:N220"/>
  <sheetViews>
    <sheetView topLeftCell="A94" workbookViewId="0">
      <selection activeCell="E79" sqref="E79"/>
    </sheetView>
  </sheetViews>
  <sheetFormatPr defaultRowHeight="18.75"/>
  <cols>
    <col min="1" max="1" width="5" style="6" customWidth="1"/>
    <col min="2" max="2" width="18.125" style="5" customWidth="1"/>
    <col min="3" max="3" width="12.125" style="10" customWidth="1"/>
    <col min="4" max="4" width="8.875" style="5" customWidth="1"/>
    <col min="5" max="5" width="8.25" style="5" customWidth="1"/>
    <col min="6" max="6" width="8.375" style="5" customWidth="1"/>
    <col min="7" max="9" width="7.5" style="6" customWidth="1"/>
    <col min="10" max="10" width="11.75" style="5" customWidth="1"/>
    <col min="11" max="11" width="9.375" style="5" customWidth="1"/>
    <col min="12" max="12" width="10.75" style="5" customWidth="1"/>
    <col min="13" max="13" width="12.375" style="5" customWidth="1"/>
    <col min="14" max="14" width="6.75" style="5" customWidth="1"/>
    <col min="15" max="16384" width="9" style="5"/>
  </cols>
  <sheetData>
    <row r="1" spans="1:14">
      <c r="A1" s="231" t="s">
        <v>208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</row>
    <row r="2" spans="1:14">
      <c r="A2" s="231" t="s">
        <v>0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</row>
    <row r="3" spans="1:14">
      <c r="A3" s="232" t="s">
        <v>391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</row>
    <row r="4" spans="1:14">
      <c r="A4" s="29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1:14" s="19" customFormat="1">
      <c r="A5" s="234" t="s">
        <v>61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</row>
    <row r="6" spans="1:14" s="19" customFormat="1">
      <c r="A6" s="234" t="s">
        <v>60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4"/>
      <c r="N6" s="234"/>
    </row>
    <row r="7" spans="1:14" s="19" customFormat="1">
      <c r="A7" s="234" t="s">
        <v>25</v>
      </c>
      <c r="B7" s="234"/>
      <c r="C7" s="234"/>
      <c r="D7" s="234"/>
      <c r="E7" s="234"/>
      <c r="F7" s="234"/>
      <c r="G7" s="234"/>
      <c r="H7" s="234"/>
      <c r="I7" s="234"/>
      <c r="J7" s="234"/>
      <c r="K7" s="234"/>
      <c r="L7" s="234"/>
      <c r="M7" s="234"/>
      <c r="N7" s="234"/>
    </row>
    <row r="8" spans="1:14">
      <c r="A8" s="246" t="s">
        <v>17</v>
      </c>
      <c r="B8" s="246"/>
      <c r="C8" s="246"/>
      <c r="D8" s="246"/>
      <c r="E8" s="246"/>
      <c r="F8" s="246"/>
      <c r="G8" s="246"/>
      <c r="H8" s="246"/>
      <c r="I8" s="246"/>
      <c r="J8" s="246"/>
      <c r="K8" s="246"/>
      <c r="L8" s="246"/>
      <c r="M8" s="246"/>
      <c r="N8" s="246"/>
    </row>
    <row r="9" spans="1:14" ht="42" customHeight="1">
      <c r="A9" s="240" t="s">
        <v>1</v>
      </c>
      <c r="B9" s="240" t="s">
        <v>62</v>
      </c>
      <c r="C9" s="238" t="s">
        <v>3</v>
      </c>
      <c r="D9" s="240" t="s">
        <v>12</v>
      </c>
      <c r="E9" s="240" t="s">
        <v>13</v>
      </c>
      <c r="F9" s="240" t="s">
        <v>14</v>
      </c>
      <c r="G9" s="235" t="s">
        <v>76</v>
      </c>
      <c r="H9" s="236"/>
      <c r="I9" s="237"/>
      <c r="J9" s="240" t="s">
        <v>7</v>
      </c>
      <c r="K9" s="240" t="s">
        <v>8</v>
      </c>
      <c r="L9" s="240" t="s">
        <v>9</v>
      </c>
      <c r="M9" s="240" t="s">
        <v>10</v>
      </c>
      <c r="N9" s="244" t="s">
        <v>11</v>
      </c>
    </row>
    <row r="10" spans="1:14" ht="72.75" customHeight="1">
      <c r="A10" s="241"/>
      <c r="B10" s="241"/>
      <c r="C10" s="239"/>
      <c r="D10" s="241"/>
      <c r="E10" s="241"/>
      <c r="F10" s="241"/>
      <c r="G10" s="4" t="s">
        <v>4</v>
      </c>
      <c r="H10" s="4" t="s">
        <v>5</v>
      </c>
      <c r="I10" s="4" t="s">
        <v>6</v>
      </c>
      <c r="J10" s="241"/>
      <c r="K10" s="241"/>
      <c r="L10" s="241"/>
      <c r="M10" s="241"/>
      <c r="N10" s="245"/>
    </row>
    <row r="11" spans="1:14">
      <c r="A11" s="1">
        <v>1</v>
      </c>
      <c r="B11" s="139" t="s">
        <v>209</v>
      </c>
      <c r="C11" s="11">
        <v>99000</v>
      </c>
      <c r="D11" s="1" t="s">
        <v>223</v>
      </c>
      <c r="E11" s="1"/>
      <c r="F11" s="1"/>
      <c r="G11" s="23"/>
      <c r="H11" s="23" t="s">
        <v>304</v>
      </c>
      <c r="I11" s="23"/>
      <c r="J11" s="24" t="s">
        <v>69</v>
      </c>
      <c r="K11" s="1" t="s">
        <v>36</v>
      </c>
      <c r="L11" s="1" t="s">
        <v>69</v>
      </c>
      <c r="M11" s="1" t="s">
        <v>69</v>
      </c>
      <c r="N11" s="1" t="s">
        <v>69</v>
      </c>
    </row>
    <row r="12" spans="1:14">
      <c r="A12" s="9"/>
      <c r="B12" s="136" t="s">
        <v>210</v>
      </c>
      <c r="C12" s="12"/>
      <c r="D12" s="9" t="s">
        <v>224</v>
      </c>
      <c r="E12" s="8"/>
      <c r="F12" s="8"/>
      <c r="G12" s="9"/>
      <c r="H12" s="9"/>
      <c r="I12" s="9"/>
      <c r="J12" s="8"/>
      <c r="K12" s="8"/>
      <c r="L12" s="8"/>
      <c r="M12" s="8"/>
      <c r="N12" s="8"/>
    </row>
    <row r="13" spans="1:14">
      <c r="A13" s="9"/>
      <c r="B13" s="136" t="s">
        <v>211</v>
      </c>
      <c r="C13" s="12"/>
      <c r="D13" s="9"/>
      <c r="E13" s="8"/>
      <c r="F13" s="8"/>
      <c r="G13" s="9"/>
      <c r="H13" s="9"/>
      <c r="I13" s="9"/>
      <c r="J13" s="8"/>
      <c r="K13" s="8"/>
      <c r="L13" s="8"/>
      <c r="M13" s="8"/>
      <c r="N13" s="8"/>
    </row>
    <row r="14" spans="1:14">
      <c r="A14" s="9"/>
      <c r="B14" s="136" t="s">
        <v>141</v>
      </c>
      <c r="C14" s="12"/>
      <c r="D14" s="9"/>
      <c r="E14" s="9"/>
      <c r="F14" s="9"/>
      <c r="G14" s="27"/>
      <c r="H14" s="9"/>
      <c r="I14" s="9"/>
      <c r="J14" s="28"/>
      <c r="K14" s="9"/>
      <c r="L14" s="9" t="s">
        <v>69</v>
      </c>
      <c r="M14" s="9" t="s">
        <v>69</v>
      </c>
      <c r="N14" s="9" t="s">
        <v>69</v>
      </c>
    </row>
    <row r="15" spans="1:14">
      <c r="A15" s="9"/>
      <c r="B15" s="8"/>
      <c r="C15" s="12"/>
      <c r="D15" s="9"/>
      <c r="E15" s="8"/>
      <c r="F15" s="8"/>
      <c r="G15" s="9"/>
      <c r="H15" s="9"/>
      <c r="I15" s="9"/>
      <c r="J15" s="8"/>
      <c r="K15" s="8"/>
      <c r="L15" s="8"/>
      <c r="M15" s="8"/>
      <c r="N15" s="8"/>
    </row>
    <row r="16" spans="1:14">
      <c r="A16" s="9"/>
      <c r="B16" s="8"/>
      <c r="C16" s="12"/>
      <c r="D16" s="14"/>
      <c r="E16" s="8"/>
      <c r="F16" s="8"/>
      <c r="G16" s="9"/>
      <c r="H16" s="9"/>
      <c r="I16" s="9"/>
      <c r="J16" s="8"/>
      <c r="K16" s="8"/>
      <c r="L16" s="8"/>
      <c r="M16" s="8"/>
      <c r="N16" s="8"/>
    </row>
    <row r="17" spans="1:14">
      <c r="A17" s="3"/>
      <c r="B17" s="2"/>
      <c r="C17" s="1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>
      <c r="A18" s="242" t="s">
        <v>18</v>
      </c>
      <c r="B18" s="243"/>
      <c r="C18" s="16">
        <f>SUM(C11:C17)</f>
        <v>99000</v>
      </c>
      <c r="D18" s="17" t="s">
        <v>69</v>
      </c>
      <c r="E18" s="17" t="s">
        <v>69</v>
      </c>
      <c r="F18" s="17" t="s">
        <v>69</v>
      </c>
      <c r="G18" s="17" t="s">
        <v>69</v>
      </c>
      <c r="H18" s="17">
        <v>1</v>
      </c>
      <c r="I18" s="17" t="s">
        <v>69</v>
      </c>
      <c r="J18" s="88" t="s">
        <v>69</v>
      </c>
      <c r="K18" s="17" t="s">
        <v>69</v>
      </c>
      <c r="L18" s="17" t="s">
        <v>69</v>
      </c>
      <c r="M18" s="17" t="s">
        <v>69</v>
      </c>
      <c r="N18" s="17" t="s">
        <v>69</v>
      </c>
    </row>
    <row r="19" spans="1:14">
      <c r="A19" s="15"/>
      <c r="B19" s="15"/>
      <c r="C19" s="20"/>
      <c r="D19" s="19"/>
      <c r="E19" s="19"/>
      <c r="F19" s="19"/>
      <c r="G19" s="15"/>
      <c r="H19" s="15"/>
      <c r="I19" s="15"/>
      <c r="J19" s="19"/>
      <c r="K19" s="19"/>
      <c r="L19" s="19"/>
      <c r="M19" s="19"/>
      <c r="N19" s="19"/>
    </row>
    <row r="20" spans="1:14">
      <c r="A20" s="15"/>
      <c r="B20" s="15"/>
      <c r="C20" s="20"/>
      <c r="D20" s="19"/>
      <c r="E20" s="19"/>
      <c r="F20" s="19"/>
      <c r="G20" s="15"/>
      <c r="H20" s="15"/>
      <c r="I20" s="15"/>
      <c r="J20" s="19"/>
      <c r="K20" s="19"/>
      <c r="L20" s="19"/>
      <c r="M20" s="19"/>
      <c r="N20" s="19"/>
    </row>
    <row r="21" spans="1:14">
      <c r="A21" s="15"/>
      <c r="B21" s="15"/>
      <c r="C21" s="20"/>
      <c r="D21" s="19"/>
      <c r="E21" s="19"/>
      <c r="F21" s="19"/>
      <c r="G21" s="15"/>
      <c r="H21" s="15"/>
      <c r="I21" s="15"/>
      <c r="J21" s="19"/>
      <c r="K21" s="19"/>
      <c r="L21" s="19"/>
      <c r="M21" s="19"/>
      <c r="N21" s="19"/>
    </row>
    <row r="22" spans="1:14">
      <c r="A22" s="15"/>
      <c r="B22" s="15"/>
      <c r="C22" s="20"/>
      <c r="D22" s="19"/>
      <c r="E22" s="19"/>
      <c r="F22" s="19"/>
      <c r="G22" s="15"/>
      <c r="H22" s="15"/>
      <c r="I22" s="15"/>
      <c r="J22" s="19"/>
      <c r="K22" s="19"/>
      <c r="L22" s="19"/>
      <c r="M22" s="19"/>
      <c r="N22" s="19"/>
    </row>
    <row r="23" spans="1:14">
      <c r="A23" s="15"/>
      <c r="B23" s="15"/>
      <c r="C23" s="20"/>
      <c r="D23" s="19"/>
      <c r="E23" s="19"/>
      <c r="F23" s="19"/>
      <c r="G23" s="15"/>
      <c r="H23" s="15"/>
      <c r="I23" s="15"/>
      <c r="J23" s="19"/>
      <c r="K23" s="19"/>
      <c r="L23" s="19"/>
      <c r="M23" s="19"/>
      <c r="N23" s="19"/>
    </row>
    <row r="24" spans="1:14">
      <c r="A24" s="15"/>
      <c r="B24" s="15"/>
      <c r="C24" s="20"/>
      <c r="D24" s="19"/>
      <c r="E24" s="19"/>
      <c r="F24" s="19"/>
      <c r="G24" s="15"/>
      <c r="H24" s="15"/>
      <c r="I24" s="15"/>
      <c r="J24" s="19"/>
      <c r="K24" s="19"/>
      <c r="L24" s="19"/>
      <c r="M24" s="19"/>
      <c r="N24" s="19"/>
    </row>
    <row r="25" spans="1:14" s="19" customFormat="1">
      <c r="A25" s="234" t="s">
        <v>352</v>
      </c>
      <c r="B25" s="234"/>
      <c r="C25" s="234"/>
      <c r="D25" s="234"/>
      <c r="E25" s="234"/>
      <c r="F25" s="234"/>
      <c r="G25" s="234"/>
      <c r="H25" s="234"/>
      <c r="I25" s="234"/>
      <c r="J25" s="234"/>
      <c r="K25" s="234"/>
      <c r="L25" s="234"/>
      <c r="M25" s="234"/>
      <c r="N25" s="234"/>
    </row>
    <row r="26" spans="1:14" s="19" customFormat="1">
      <c r="A26" s="234" t="s">
        <v>63</v>
      </c>
      <c r="B26" s="234"/>
      <c r="C26" s="234"/>
      <c r="D26" s="234"/>
      <c r="E26" s="234"/>
      <c r="F26" s="234"/>
      <c r="G26" s="234"/>
      <c r="H26" s="234"/>
      <c r="I26" s="234"/>
      <c r="J26" s="234"/>
      <c r="K26" s="234"/>
      <c r="L26" s="234"/>
      <c r="M26" s="234"/>
      <c r="N26" s="234"/>
    </row>
    <row r="27" spans="1:14" s="19" customFormat="1">
      <c r="A27" s="234" t="s">
        <v>30</v>
      </c>
      <c r="B27" s="234"/>
      <c r="C27" s="234"/>
      <c r="D27" s="234"/>
      <c r="E27" s="234"/>
      <c r="F27" s="234"/>
      <c r="G27" s="234"/>
      <c r="H27" s="234"/>
      <c r="I27" s="234"/>
      <c r="J27" s="234"/>
      <c r="K27" s="234"/>
      <c r="L27" s="234"/>
      <c r="M27" s="234"/>
      <c r="N27" s="234"/>
    </row>
    <row r="28" spans="1:14">
      <c r="A28" s="246" t="s">
        <v>17</v>
      </c>
      <c r="B28" s="246"/>
      <c r="C28" s="246"/>
      <c r="D28" s="246"/>
      <c r="E28" s="246"/>
      <c r="F28" s="246"/>
      <c r="G28" s="246"/>
      <c r="H28" s="246"/>
      <c r="I28" s="246"/>
      <c r="J28" s="246"/>
      <c r="K28" s="246"/>
      <c r="L28" s="246"/>
      <c r="M28" s="246"/>
      <c r="N28" s="246"/>
    </row>
    <row r="29" spans="1:14" ht="42" customHeight="1">
      <c r="A29" s="240" t="s">
        <v>1</v>
      </c>
      <c r="B29" s="240" t="s">
        <v>62</v>
      </c>
      <c r="C29" s="238" t="s">
        <v>3</v>
      </c>
      <c r="D29" s="240" t="s">
        <v>12</v>
      </c>
      <c r="E29" s="240" t="s">
        <v>13</v>
      </c>
      <c r="F29" s="240" t="s">
        <v>14</v>
      </c>
      <c r="G29" s="235" t="s">
        <v>76</v>
      </c>
      <c r="H29" s="236"/>
      <c r="I29" s="237"/>
      <c r="J29" s="240" t="s">
        <v>7</v>
      </c>
      <c r="K29" s="240" t="s">
        <v>8</v>
      </c>
      <c r="L29" s="240" t="s">
        <v>9</v>
      </c>
      <c r="M29" s="240" t="s">
        <v>10</v>
      </c>
      <c r="N29" s="244" t="s">
        <v>11</v>
      </c>
    </row>
    <row r="30" spans="1:14" ht="72.75" customHeight="1">
      <c r="A30" s="241"/>
      <c r="B30" s="241"/>
      <c r="C30" s="239"/>
      <c r="D30" s="241"/>
      <c r="E30" s="241"/>
      <c r="F30" s="241"/>
      <c r="G30" s="4" t="s">
        <v>4</v>
      </c>
      <c r="H30" s="4" t="s">
        <v>5</v>
      </c>
      <c r="I30" s="4" t="s">
        <v>6</v>
      </c>
      <c r="J30" s="241"/>
      <c r="K30" s="241"/>
      <c r="L30" s="241"/>
      <c r="M30" s="241"/>
      <c r="N30" s="245"/>
    </row>
    <row r="31" spans="1:14">
      <c r="A31" s="1">
        <v>1</v>
      </c>
      <c r="B31" s="158" t="s">
        <v>353</v>
      </c>
      <c r="C31" s="11">
        <v>170000</v>
      </c>
      <c r="D31" s="1" t="s">
        <v>225</v>
      </c>
      <c r="E31" s="1"/>
      <c r="F31" s="1"/>
      <c r="G31" s="23"/>
      <c r="H31" s="1"/>
      <c r="I31" s="23" t="s">
        <v>304</v>
      </c>
      <c r="J31" s="1" t="s">
        <v>69</v>
      </c>
      <c r="K31" s="1" t="s">
        <v>357</v>
      </c>
      <c r="L31" s="1" t="s">
        <v>69</v>
      </c>
      <c r="M31" s="1" t="s">
        <v>69</v>
      </c>
      <c r="N31" s="1" t="s">
        <v>265</v>
      </c>
    </row>
    <row r="32" spans="1:14">
      <c r="A32" s="9"/>
      <c r="B32" s="158" t="s">
        <v>354</v>
      </c>
      <c r="C32" s="12"/>
      <c r="D32" s="9" t="s">
        <v>224</v>
      </c>
      <c r="E32" s="8"/>
      <c r="F32" s="8"/>
      <c r="G32" s="9"/>
      <c r="H32" s="9"/>
      <c r="I32" s="9"/>
      <c r="J32" s="8"/>
      <c r="K32" s="9" t="s">
        <v>358</v>
      </c>
      <c r="L32" s="8"/>
      <c r="M32" s="8"/>
      <c r="N32" s="8" t="s">
        <v>266</v>
      </c>
    </row>
    <row r="33" spans="1:14">
      <c r="A33" s="9"/>
      <c r="B33" s="158" t="s">
        <v>355</v>
      </c>
      <c r="C33" s="12"/>
      <c r="D33" s="9"/>
      <c r="E33" s="9"/>
      <c r="F33" s="9"/>
      <c r="G33" s="27"/>
      <c r="H33" s="9"/>
      <c r="I33" s="9"/>
      <c r="J33" s="9"/>
      <c r="K33" s="9"/>
      <c r="L33" s="9"/>
      <c r="M33" s="9"/>
      <c r="N33" s="9"/>
    </row>
    <row r="34" spans="1:14">
      <c r="A34" s="9"/>
      <c r="B34" s="158" t="s">
        <v>356</v>
      </c>
      <c r="C34" s="12"/>
      <c r="D34" s="9"/>
      <c r="E34" s="8"/>
      <c r="F34" s="8"/>
      <c r="G34" s="9"/>
      <c r="H34" s="9"/>
      <c r="I34" s="9"/>
      <c r="J34" s="8"/>
      <c r="K34" s="8"/>
      <c r="L34" s="8"/>
      <c r="M34" s="8"/>
      <c r="N34" s="8"/>
    </row>
    <row r="35" spans="1:14">
      <c r="A35" s="9"/>
      <c r="B35" s="136" t="s">
        <v>245</v>
      </c>
      <c r="C35" s="12"/>
      <c r="D35" s="9"/>
      <c r="E35" s="8"/>
      <c r="F35" s="8"/>
      <c r="G35" s="9"/>
      <c r="H35" s="9"/>
      <c r="I35" s="9"/>
      <c r="J35" s="8"/>
      <c r="K35" s="8"/>
      <c r="L35" s="8"/>
      <c r="M35" s="8"/>
      <c r="N35" s="8"/>
    </row>
    <row r="36" spans="1:14">
      <c r="A36" s="9"/>
      <c r="B36" s="136"/>
      <c r="C36" s="12"/>
      <c r="D36" s="9"/>
      <c r="E36" s="8"/>
      <c r="F36" s="8"/>
      <c r="G36" s="9"/>
      <c r="H36" s="9"/>
      <c r="I36" s="9"/>
      <c r="J36" s="8"/>
      <c r="K36" s="8"/>
      <c r="L36" s="8"/>
      <c r="M36" s="8"/>
      <c r="N36" s="8"/>
    </row>
    <row r="37" spans="1:14">
      <c r="A37" s="3"/>
      <c r="B37" s="142"/>
      <c r="C37" s="13"/>
      <c r="D37" s="3"/>
      <c r="E37" s="3"/>
      <c r="F37" s="3"/>
      <c r="G37" s="149"/>
      <c r="H37" s="3"/>
      <c r="I37" s="3"/>
      <c r="J37" s="3"/>
      <c r="K37" s="3"/>
      <c r="L37" s="3" t="s">
        <v>69</v>
      </c>
      <c r="M37" s="3" t="s">
        <v>69</v>
      </c>
      <c r="N37" s="3" t="s">
        <v>69</v>
      </c>
    </row>
    <row r="38" spans="1:14">
      <c r="A38" s="242" t="s">
        <v>18</v>
      </c>
      <c r="B38" s="243"/>
      <c r="C38" s="16">
        <f>SUM(C31:C37)</f>
        <v>170000</v>
      </c>
      <c r="D38" s="17" t="s">
        <v>69</v>
      </c>
      <c r="E38" s="17" t="s">
        <v>69</v>
      </c>
      <c r="F38" s="17" t="s">
        <v>69</v>
      </c>
      <c r="G38" s="17" t="s">
        <v>69</v>
      </c>
      <c r="H38" s="17" t="s">
        <v>69</v>
      </c>
      <c r="I38" s="17">
        <v>1</v>
      </c>
      <c r="J38" s="17" t="s">
        <v>69</v>
      </c>
      <c r="K38" s="17" t="s">
        <v>69</v>
      </c>
      <c r="L38" s="17" t="s">
        <v>69</v>
      </c>
      <c r="M38" s="17" t="s">
        <v>69</v>
      </c>
      <c r="N38" s="17" t="s">
        <v>69</v>
      </c>
    </row>
    <row r="39" spans="1:14">
      <c r="A39" s="15"/>
      <c r="B39" s="15"/>
      <c r="C39" s="20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4">
      <c r="A40" s="15"/>
      <c r="B40" s="15"/>
      <c r="C40" s="20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</row>
    <row r="41" spans="1:14">
      <c r="A41" s="15"/>
      <c r="B41" s="15"/>
      <c r="C41" s="20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</row>
    <row r="42" spans="1:14">
      <c r="A42" s="15"/>
      <c r="B42" s="15"/>
      <c r="C42" s="20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</row>
    <row r="43" spans="1:14">
      <c r="A43" s="15"/>
      <c r="B43" s="15"/>
      <c r="C43" s="20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</row>
    <row r="44" spans="1:14">
      <c r="A44" s="15"/>
      <c r="B44" s="15"/>
      <c r="C44" s="20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</row>
    <row r="45" spans="1:14">
      <c r="A45" s="15"/>
      <c r="B45" s="15"/>
      <c r="C45" s="20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</row>
    <row r="46" spans="1:14">
      <c r="A46" s="15"/>
      <c r="B46" s="15"/>
      <c r="C46" s="20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</row>
    <row r="47" spans="1:14">
      <c r="A47" s="15"/>
      <c r="B47" s="15"/>
      <c r="C47" s="20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</row>
    <row r="48" spans="1:14">
      <c r="A48" s="15"/>
      <c r="B48" s="15"/>
      <c r="C48" s="20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</row>
    <row r="49" spans="1:14" s="19" customFormat="1">
      <c r="A49" s="234" t="s">
        <v>525</v>
      </c>
      <c r="B49" s="234"/>
      <c r="C49" s="234"/>
      <c r="D49" s="234"/>
      <c r="E49" s="234"/>
      <c r="F49" s="234"/>
      <c r="G49" s="234"/>
      <c r="H49" s="234"/>
      <c r="I49" s="234"/>
      <c r="J49" s="234"/>
      <c r="K49" s="234"/>
      <c r="L49" s="234"/>
      <c r="M49" s="234"/>
      <c r="N49" s="234"/>
    </row>
    <row r="50" spans="1:14" s="19" customFormat="1">
      <c r="A50" s="234" t="s">
        <v>359</v>
      </c>
      <c r="B50" s="234"/>
      <c r="C50" s="234"/>
      <c r="D50" s="234"/>
      <c r="E50" s="234"/>
      <c r="F50" s="234"/>
      <c r="G50" s="234"/>
      <c r="H50" s="234"/>
      <c r="I50" s="234"/>
      <c r="J50" s="234"/>
      <c r="K50" s="234"/>
      <c r="L50" s="234"/>
      <c r="M50" s="234"/>
      <c r="N50" s="234"/>
    </row>
    <row r="51" spans="1:14" s="19" customFormat="1">
      <c r="A51" s="234" t="s">
        <v>25</v>
      </c>
      <c r="B51" s="234"/>
      <c r="C51" s="234"/>
      <c r="D51" s="234"/>
      <c r="E51" s="234"/>
      <c r="F51" s="234"/>
      <c r="G51" s="234"/>
      <c r="H51" s="234"/>
      <c r="I51" s="234"/>
      <c r="J51" s="234"/>
      <c r="K51" s="234"/>
      <c r="L51" s="234"/>
      <c r="M51" s="234"/>
      <c r="N51" s="234"/>
    </row>
    <row r="52" spans="1:14">
      <c r="A52" s="246" t="s">
        <v>17</v>
      </c>
      <c r="B52" s="246"/>
      <c r="C52" s="246"/>
      <c r="D52" s="246"/>
      <c r="E52" s="246"/>
      <c r="F52" s="246"/>
      <c r="G52" s="246"/>
      <c r="H52" s="246"/>
      <c r="I52" s="246"/>
      <c r="J52" s="246"/>
      <c r="K52" s="246"/>
      <c r="L52" s="246"/>
      <c r="M52" s="246"/>
      <c r="N52" s="246"/>
    </row>
    <row r="53" spans="1:14" ht="42" customHeight="1">
      <c r="A53" s="240" t="s">
        <v>1</v>
      </c>
      <c r="B53" s="240" t="s">
        <v>62</v>
      </c>
      <c r="C53" s="238" t="s">
        <v>3</v>
      </c>
      <c r="D53" s="240" t="s">
        <v>12</v>
      </c>
      <c r="E53" s="240" t="s">
        <v>13</v>
      </c>
      <c r="F53" s="240" t="s">
        <v>14</v>
      </c>
      <c r="G53" s="235" t="s">
        <v>76</v>
      </c>
      <c r="H53" s="236"/>
      <c r="I53" s="237"/>
      <c r="J53" s="240" t="s">
        <v>7</v>
      </c>
      <c r="K53" s="240" t="s">
        <v>8</v>
      </c>
      <c r="L53" s="240" t="s">
        <v>9</v>
      </c>
      <c r="M53" s="240" t="s">
        <v>10</v>
      </c>
      <c r="N53" s="244" t="s">
        <v>11</v>
      </c>
    </row>
    <row r="54" spans="1:14" ht="72.75" customHeight="1">
      <c r="A54" s="241"/>
      <c r="B54" s="241"/>
      <c r="C54" s="239"/>
      <c r="D54" s="241"/>
      <c r="E54" s="241"/>
      <c r="F54" s="241"/>
      <c r="G54" s="4" t="s">
        <v>4</v>
      </c>
      <c r="H54" s="4" t="s">
        <v>5</v>
      </c>
      <c r="I54" s="4" t="s">
        <v>6</v>
      </c>
      <c r="J54" s="241"/>
      <c r="K54" s="241"/>
      <c r="L54" s="241"/>
      <c r="M54" s="241"/>
      <c r="N54" s="245"/>
    </row>
    <row r="55" spans="1:14">
      <c r="A55" s="1">
        <v>1</v>
      </c>
      <c r="B55" s="139" t="s">
        <v>212</v>
      </c>
      <c r="C55" s="11">
        <v>1302000</v>
      </c>
      <c r="D55" s="1" t="s">
        <v>223</v>
      </c>
      <c r="E55" s="1"/>
      <c r="F55" s="1"/>
      <c r="G55" s="23"/>
      <c r="H55" s="23" t="s">
        <v>304</v>
      </c>
      <c r="I55" s="1"/>
      <c r="J55" s="24">
        <v>1302000</v>
      </c>
      <c r="K55" s="1" t="s">
        <v>36</v>
      </c>
      <c r="L55" s="1" t="s">
        <v>69</v>
      </c>
      <c r="M55" s="1" t="s">
        <v>69</v>
      </c>
      <c r="N55" s="1" t="s">
        <v>69</v>
      </c>
    </row>
    <row r="56" spans="1:14">
      <c r="A56" s="9"/>
      <c r="B56" s="136" t="s">
        <v>213</v>
      </c>
      <c r="C56" s="12"/>
      <c r="D56" s="9" t="s">
        <v>224</v>
      </c>
      <c r="E56" s="8"/>
      <c r="F56" s="8"/>
      <c r="G56" s="9"/>
      <c r="H56" s="9"/>
      <c r="I56" s="9"/>
      <c r="J56" s="8"/>
      <c r="K56" s="8"/>
      <c r="L56" s="8"/>
      <c r="M56" s="8"/>
      <c r="N56" s="8"/>
    </row>
    <row r="57" spans="1:14">
      <c r="A57" s="9"/>
      <c r="B57" s="136" t="s">
        <v>214</v>
      </c>
      <c r="C57" s="12"/>
      <c r="D57" s="9"/>
      <c r="E57" s="9"/>
      <c r="F57" s="9"/>
      <c r="G57" s="27"/>
      <c r="H57" s="9"/>
      <c r="I57" s="9"/>
      <c r="J57" s="9"/>
      <c r="K57" s="9"/>
      <c r="L57" s="9" t="s">
        <v>69</v>
      </c>
      <c r="M57" s="9" t="s">
        <v>69</v>
      </c>
      <c r="N57" s="9" t="s">
        <v>69</v>
      </c>
    </row>
    <row r="58" spans="1:14">
      <c r="A58" s="9"/>
      <c r="B58" s="136" t="s">
        <v>215</v>
      </c>
      <c r="C58" s="12"/>
      <c r="D58" s="9"/>
      <c r="E58" s="8"/>
      <c r="F58" s="8"/>
      <c r="G58" s="9"/>
      <c r="H58" s="9"/>
      <c r="I58" s="9"/>
      <c r="J58" s="8"/>
      <c r="K58" s="8"/>
      <c r="L58" s="8"/>
      <c r="M58" s="8"/>
      <c r="N58" s="8"/>
    </row>
    <row r="59" spans="1:14">
      <c r="A59" s="9"/>
      <c r="B59" s="136" t="s">
        <v>141</v>
      </c>
      <c r="C59" s="12"/>
      <c r="D59" s="9"/>
      <c r="E59" s="8"/>
      <c r="F59" s="8"/>
      <c r="G59" s="9"/>
      <c r="H59" s="9"/>
      <c r="I59" s="9"/>
      <c r="J59" s="8"/>
      <c r="K59" s="8"/>
      <c r="L59" s="8"/>
      <c r="M59" s="8"/>
      <c r="N59" s="8"/>
    </row>
    <row r="60" spans="1:14">
      <c r="A60" s="9"/>
      <c r="B60" s="136"/>
      <c r="C60" s="12"/>
      <c r="D60" s="9"/>
      <c r="E60" s="8"/>
      <c r="F60" s="8"/>
      <c r="G60" s="9"/>
      <c r="H60" s="9"/>
      <c r="I60" s="9"/>
      <c r="J60" s="8"/>
      <c r="K60" s="8"/>
      <c r="L60" s="8"/>
      <c r="M60" s="8"/>
      <c r="N60" s="8"/>
    </row>
    <row r="61" spans="1:14">
      <c r="A61" s="3"/>
      <c r="B61" s="142"/>
      <c r="C61" s="13"/>
      <c r="D61" s="3"/>
      <c r="E61" s="3"/>
      <c r="F61" s="3"/>
      <c r="G61" s="149"/>
      <c r="H61" s="3"/>
      <c r="I61" s="3"/>
      <c r="J61" s="3"/>
      <c r="K61" s="3"/>
      <c r="L61" s="3" t="s">
        <v>69</v>
      </c>
      <c r="M61" s="3" t="s">
        <v>69</v>
      </c>
      <c r="N61" s="3" t="s">
        <v>69</v>
      </c>
    </row>
    <row r="62" spans="1:14">
      <c r="A62" s="9">
        <v>2</v>
      </c>
      <c r="B62" s="139" t="s">
        <v>212</v>
      </c>
      <c r="C62" s="12">
        <v>1302000</v>
      </c>
      <c r="D62" s="1" t="s">
        <v>223</v>
      </c>
      <c r="E62" s="8"/>
      <c r="F62" s="8"/>
      <c r="G62" s="9"/>
      <c r="H62" s="27" t="s">
        <v>304</v>
      </c>
      <c r="I62" s="9"/>
      <c r="J62" s="24">
        <v>1302000</v>
      </c>
      <c r="K62" s="1" t="s">
        <v>36</v>
      </c>
      <c r="L62" s="8"/>
      <c r="M62" s="8"/>
      <c r="N62" s="8"/>
    </row>
    <row r="63" spans="1:14">
      <c r="A63" s="9"/>
      <c r="B63" s="136" t="s">
        <v>213</v>
      </c>
      <c r="C63" s="12"/>
      <c r="D63" s="9" t="s">
        <v>224</v>
      </c>
      <c r="E63" s="8"/>
      <c r="F63" s="8"/>
      <c r="G63" s="9"/>
      <c r="H63" s="9"/>
      <c r="I63" s="9"/>
      <c r="J63" s="8"/>
      <c r="K63" s="8"/>
      <c r="L63" s="8"/>
      <c r="M63" s="8"/>
      <c r="N63" s="8"/>
    </row>
    <row r="64" spans="1:14">
      <c r="A64" s="9"/>
      <c r="B64" s="136" t="s">
        <v>214</v>
      </c>
      <c r="C64" s="12"/>
      <c r="D64" s="9"/>
      <c r="E64" s="9"/>
      <c r="F64" s="9"/>
      <c r="G64" s="27"/>
      <c r="H64" s="9"/>
      <c r="I64" s="9"/>
      <c r="J64" s="9"/>
      <c r="K64" s="9"/>
      <c r="L64" s="9" t="s">
        <v>69</v>
      </c>
      <c r="M64" s="9" t="s">
        <v>69</v>
      </c>
      <c r="N64" s="9" t="s">
        <v>69</v>
      </c>
    </row>
    <row r="65" spans="1:14">
      <c r="A65" s="9"/>
      <c r="B65" s="136" t="s">
        <v>215</v>
      </c>
      <c r="C65" s="12"/>
      <c r="D65" s="9"/>
      <c r="E65" s="8"/>
      <c r="F65" s="8"/>
      <c r="G65" s="9"/>
      <c r="H65" s="9"/>
      <c r="I65" s="9"/>
      <c r="J65" s="8"/>
      <c r="K65" s="8"/>
      <c r="L65" s="8"/>
      <c r="M65" s="8"/>
      <c r="N65" s="8"/>
    </row>
    <row r="66" spans="1:14">
      <c r="A66" s="9"/>
      <c r="B66" s="136" t="s">
        <v>141</v>
      </c>
      <c r="C66" s="12"/>
      <c r="D66" s="9"/>
      <c r="E66" s="8"/>
      <c r="F66" s="8"/>
      <c r="G66" s="9"/>
      <c r="H66" s="9"/>
      <c r="I66" s="9"/>
      <c r="J66" s="8"/>
      <c r="K66" s="8"/>
      <c r="L66" s="8"/>
      <c r="M66" s="8"/>
      <c r="N66" s="8"/>
    </row>
    <row r="67" spans="1:14">
      <c r="A67" s="9"/>
      <c r="B67" s="136"/>
      <c r="C67" s="12"/>
      <c r="D67" s="9"/>
      <c r="E67" s="8"/>
      <c r="F67" s="8"/>
      <c r="G67" s="9"/>
      <c r="H67" s="9"/>
      <c r="I67" s="9"/>
      <c r="J67" s="8"/>
      <c r="K67" s="8"/>
      <c r="L67" s="8"/>
      <c r="M67" s="8"/>
      <c r="N67" s="8"/>
    </row>
    <row r="68" spans="1:14">
      <c r="A68" s="3"/>
      <c r="B68" s="136"/>
      <c r="C68" s="13"/>
      <c r="D68" s="2"/>
      <c r="E68" s="2"/>
      <c r="F68" s="2"/>
      <c r="G68" s="3"/>
      <c r="H68" s="3"/>
      <c r="I68" s="3"/>
      <c r="J68" s="2"/>
      <c r="K68" s="2"/>
      <c r="L68" s="2"/>
      <c r="M68" s="2"/>
      <c r="N68" s="2"/>
    </row>
    <row r="69" spans="1:14">
      <c r="A69" s="242" t="s">
        <v>18</v>
      </c>
      <c r="B69" s="243"/>
      <c r="C69" s="16">
        <f>SUM(C55:C68)</f>
        <v>2604000</v>
      </c>
      <c r="D69" s="17" t="s">
        <v>69</v>
      </c>
      <c r="E69" s="17" t="s">
        <v>69</v>
      </c>
      <c r="F69" s="17" t="s">
        <v>69</v>
      </c>
      <c r="G69" s="17" t="s">
        <v>69</v>
      </c>
      <c r="H69" s="17">
        <v>2</v>
      </c>
      <c r="I69" s="17" t="s">
        <v>69</v>
      </c>
      <c r="J69" s="88">
        <f>J62+J55</f>
        <v>2604000</v>
      </c>
      <c r="K69" s="17" t="s">
        <v>69</v>
      </c>
      <c r="L69" s="17" t="s">
        <v>69</v>
      </c>
      <c r="M69" s="17" t="s">
        <v>69</v>
      </c>
      <c r="N69" s="17" t="s">
        <v>69</v>
      </c>
    </row>
    <row r="70" spans="1:14">
      <c r="A70" s="15"/>
      <c r="B70" s="15"/>
      <c r="C70" s="20"/>
      <c r="D70" s="15"/>
      <c r="E70" s="15"/>
      <c r="F70" s="15"/>
      <c r="G70" s="15"/>
      <c r="H70" s="15"/>
      <c r="I70" s="15"/>
      <c r="J70" s="213"/>
      <c r="K70" s="15"/>
      <c r="L70" s="15"/>
      <c r="M70" s="15"/>
      <c r="N70" s="15"/>
    </row>
    <row r="71" spans="1:14">
      <c r="A71" s="15"/>
      <c r="B71" s="15"/>
      <c r="C71" s="20"/>
      <c r="D71" s="15"/>
      <c r="E71" s="15"/>
      <c r="F71" s="15"/>
      <c r="G71" s="15"/>
      <c r="H71" s="15"/>
      <c r="I71" s="15"/>
      <c r="J71" s="213"/>
      <c r="K71" s="15"/>
      <c r="L71" s="15"/>
      <c r="M71" s="15"/>
      <c r="N71" s="15"/>
    </row>
    <row r="72" spans="1:14">
      <c r="A72" s="15"/>
      <c r="B72" s="15"/>
      <c r="C72" s="20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</row>
    <row r="73" spans="1:14" s="19" customFormat="1">
      <c r="A73" s="234" t="s">
        <v>359</v>
      </c>
      <c r="B73" s="234"/>
      <c r="C73" s="234"/>
      <c r="D73" s="234"/>
      <c r="E73" s="234"/>
      <c r="F73" s="234"/>
      <c r="G73" s="234"/>
      <c r="H73" s="234"/>
      <c r="I73" s="234"/>
      <c r="J73" s="234"/>
      <c r="K73" s="234"/>
      <c r="L73" s="234"/>
      <c r="M73" s="234"/>
      <c r="N73" s="234"/>
    </row>
    <row r="74" spans="1:14" s="19" customFormat="1">
      <c r="A74" s="234" t="s">
        <v>27</v>
      </c>
      <c r="B74" s="234"/>
      <c r="C74" s="234"/>
      <c r="D74" s="234"/>
      <c r="E74" s="234"/>
      <c r="F74" s="234"/>
      <c r="G74" s="234"/>
      <c r="H74" s="234"/>
      <c r="I74" s="234"/>
      <c r="J74" s="234"/>
      <c r="K74" s="234"/>
      <c r="L74" s="234"/>
      <c r="M74" s="234"/>
      <c r="N74" s="234"/>
    </row>
    <row r="75" spans="1:14">
      <c r="A75" s="246" t="s">
        <v>17</v>
      </c>
      <c r="B75" s="246"/>
      <c r="C75" s="246"/>
      <c r="D75" s="246"/>
      <c r="E75" s="246"/>
      <c r="F75" s="246"/>
      <c r="G75" s="246"/>
      <c r="H75" s="246"/>
      <c r="I75" s="246"/>
      <c r="J75" s="246"/>
      <c r="K75" s="246"/>
      <c r="L75" s="246"/>
      <c r="M75" s="246"/>
      <c r="N75" s="246"/>
    </row>
    <row r="76" spans="1:14" ht="42" customHeight="1">
      <c r="A76" s="240" t="s">
        <v>1</v>
      </c>
      <c r="B76" s="240" t="s">
        <v>62</v>
      </c>
      <c r="C76" s="238" t="s">
        <v>3</v>
      </c>
      <c r="D76" s="240" t="s">
        <v>12</v>
      </c>
      <c r="E76" s="240" t="s">
        <v>13</v>
      </c>
      <c r="F76" s="240" t="s">
        <v>14</v>
      </c>
      <c r="G76" s="235" t="s">
        <v>76</v>
      </c>
      <c r="H76" s="236"/>
      <c r="I76" s="237"/>
      <c r="J76" s="240" t="s">
        <v>7</v>
      </c>
      <c r="K76" s="240" t="s">
        <v>8</v>
      </c>
      <c r="L76" s="240" t="s">
        <v>9</v>
      </c>
      <c r="M76" s="240" t="s">
        <v>10</v>
      </c>
      <c r="N76" s="244" t="s">
        <v>11</v>
      </c>
    </row>
    <row r="77" spans="1:14" ht="72.75" customHeight="1">
      <c r="A77" s="241"/>
      <c r="B77" s="241"/>
      <c r="C77" s="239"/>
      <c r="D77" s="241"/>
      <c r="E77" s="241"/>
      <c r="F77" s="241"/>
      <c r="G77" s="4" t="s">
        <v>4</v>
      </c>
      <c r="H77" s="4" t="s">
        <v>5</v>
      </c>
      <c r="I77" s="4" t="s">
        <v>6</v>
      </c>
      <c r="J77" s="241"/>
      <c r="K77" s="241"/>
      <c r="L77" s="241"/>
      <c r="M77" s="241"/>
      <c r="N77" s="245"/>
    </row>
    <row r="78" spans="1:14">
      <c r="A78" s="1">
        <v>1</v>
      </c>
      <c r="B78" s="139" t="s">
        <v>484</v>
      </c>
      <c r="C78" s="11">
        <v>3475500</v>
      </c>
      <c r="D78" s="1" t="s">
        <v>445</v>
      </c>
      <c r="E78" s="1"/>
      <c r="F78" s="1"/>
      <c r="G78" s="23"/>
      <c r="H78" s="23"/>
      <c r="I78" s="23" t="s">
        <v>304</v>
      </c>
      <c r="J78" s="24"/>
      <c r="K78" s="1" t="s">
        <v>72</v>
      </c>
      <c r="L78" s="1" t="s">
        <v>69</v>
      </c>
      <c r="M78" s="1" t="s">
        <v>69</v>
      </c>
      <c r="N78" s="1" t="s">
        <v>69</v>
      </c>
    </row>
    <row r="79" spans="1:14">
      <c r="A79" s="9"/>
      <c r="B79" s="136" t="s">
        <v>485</v>
      </c>
      <c r="C79" s="12"/>
      <c r="D79" s="9" t="s">
        <v>227</v>
      </c>
      <c r="E79" s="8"/>
      <c r="F79" s="8"/>
      <c r="G79" s="9"/>
      <c r="H79" s="9"/>
      <c r="I79" s="9"/>
      <c r="J79" s="8"/>
      <c r="K79" s="8"/>
      <c r="L79" s="8"/>
      <c r="M79" s="8"/>
      <c r="N79" s="8"/>
    </row>
    <row r="80" spans="1:14">
      <c r="A80" s="9"/>
      <c r="B80" s="136" t="s">
        <v>486</v>
      </c>
      <c r="C80" s="12"/>
      <c r="D80" s="9"/>
      <c r="E80" s="9"/>
      <c r="F80" s="9"/>
      <c r="G80" s="27"/>
      <c r="H80" s="9"/>
      <c r="I80" s="9"/>
      <c r="J80" s="9"/>
      <c r="K80" s="9"/>
      <c r="L80" s="9"/>
      <c r="M80" s="9"/>
      <c r="N80" s="9"/>
    </row>
    <row r="81" spans="1:14">
      <c r="A81" s="9"/>
      <c r="B81" s="136"/>
      <c r="C81" s="12"/>
      <c r="D81" s="9"/>
      <c r="E81" s="8"/>
      <c r="F81" s="8"/>
      <c r="G81" s="9"/>
      <c r="H81" s="9"/>
      <c r="I81" s="9"/>
      <c r="J81" s="8"/>
      <c r="K81" s="8"/>
      <c r="L81" s="8"/>
      <c r="M81" s="8"/>
      <c r="N81" s="8"/>
    </row>
    <row r="82" spans="1:14">
      <c r="A82" s="242" t="s">
        <v>18</v>
      </c>
      <c r="B82" s="243"/>
      <c r="C82" s="16">
        <f>SUM(C78:C81)</f>
        <v>3475500</v>
      </c>
      <c r="D82" s="17" t="s">
        <v>69</v>
      </c>
      <c r="E82" s="17" t="s">
        <v>69</v>
      </c>
      <c r="F82" s="17" t="s">
        <v>69</v>
      </c>
      <c r="G82" s="17" t="s">
        <v>69</v>
      </c>
      <c r="H82" s="17" t="s">
        <v>69</v>
      </c>
      <c r="I82" s="17">
        <v>1</v>
      </c>
      <c r="J82" s="88" t="s">
        <v>69</v>
      </c>
      <c r="K82" s="17" t="s">
        <v>69</v>
      </c>
      <c r="L82" s="17" t="s">
        <v>69</v>
      </c>
      <c r="M82" s="17" t="s">
        <v>69</v>
      </c>
      <c r="N82" s="17" t="s">
        <v>69</v>
      </c>
    </row>
    <row r="83" spans="1:14">
      <c r="A83" s="15"/>
      <c r="B83" s="15"/>
      <c r="C83" s="20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</row>
    <row r="84" spans="1:14" s="19" customFormat="1">
      <c r="A84" s="234" t="s">
        <v>359</v>
      </c>
      <c r="B84" s="234"/>
      <c r="C84" s="234"/>
      <c r="D84" s="234"/>
      <c r="E84" s="234"/>
      <c r="F84" s="234"/>
      <c r="G84" s="234"/>
      <c r="H84" s="234"/>
      <c r="I84" s="234"/>
      <c r="J84" s="234"/>
      <c r="K84" s="234"/>
      <c r="L84" s="234"/>
      <c r="M84" s="234"/>
      <c r="N84" s="234"/>
    </row>
    <row r="85" spans="1:14" s="19" customFormat="1">
      <c r="A85" s="234" t="s">
        <v>381</v>
      </c>
      <c r="B85" s="234"/>
      <c r="C85" s="234"/>
      <c r="D85" s="234"/>
      <c r="E85" s="234"/>
      <c r="F85" s="234"/>
      <c r="G85" s="234"/>
      <c r="H85" s="234"/>
      <c r="I85" s="234"/>
      <c r="J85" s="234"/>
      <c r="K85" s="234"/>
      <c r="L85" s="234"/>
      <c r="M85" s="234"/>
      <c r="N85" s="234"/>
    </row>
    <row r="86" spans="1:14">
      <c r="A86" s="246" t="s">
        <v>17</v>
      </c>
      <c r="B86" s="246"/>
      <c r="C86" s="246"/>
      <c r="D86" s="246"/>
      <c r="E86" s="246"/>
      <c r="F86" s="246"/>
      <c r="G86" s="246"/>
      <c r="H86" s="246"/>
      <c r="I86" s="246"/>
      <c r="J86" s="246"/>
      <c r="K86" s="246"/>
      <c r="L86" s="246"/>
      <c r="M86" s="246"/>
      <c r="N86" s="246"/>
    </row>
    <row r="87" spans="1:14" ht="42" customHeight="1">
      <c r="A87" s="240" t="s">
        <v>1</v>
      </c>
      <c r="B87" s="240" t="s">
        <v>62</v>
      </c>
      <c r="C87" s="238" t="s">
        <v>3</v>
      </c>
      <c r="D87" s="240" t="s">
        <v>12</v>
      </c>
      <c r="E87" s="240" t="s">
        <v>13</v>
      </c>
      <c r="F87" s="240" t="s">
        <v>14</v>
      </c>
      <c r="G87" s="235" t="s">
        <v>76</v>
      </c>
      <c r="H87" s="236"/>
      <c r="I87" s="237"/>
      <c r="J87" s="240" t="s">
        <v>7</v>
      </c>
      <c r="K87" s="240" t="s">
        <v>8</v>
      </c>
      <c r="L87" s="240" t="s">
        <v>9</v>
      </c>
      <c r="M87" s="240" t="s">
        <v>10</v>
      </c>
      <c r="N87" s="244" t="s">
        <v>11</v>
      </c>
    </row>
    <row r="88" spans="1:14" ht="72.75" customHeight="1">
      <c r="A88" s="241"/>
      <c r="B88" s="241"/>
      <c r="C88" s="239"/>
      <c r="D88" s="241"/>
      <c r="E88" s="241"/>
      <c r="F88" s="241"/>
      <c r="G88" s="4" t="s">
        <v>4</v>
      </c>
      <c r="H88" s="4" t="s">
        <v>5</v>
      </c>
      <c r="I88" s="4" t="s">
        <v>6</v>
      </c>
      <c r="J88" s="241"/>
      <c r="K88" s="241"/>
      <c r="L88" s="241"/>
      <c r="M88" s="241"/>
      <c r="N88" s="245"/>
    </row>
    <row r="89" spans="1:14">
      <c r="A89" s="1">
        <v>1</v>
      </c>
      <c r="B89" s="164" t="s">
        <v>366</v>
      </c>
      <c r="C89" s="11">
        <v>171200</v>
      </c>
      <c r="D89" s="1" t="s">
        <v>223</v>
      </c>
      <c r="E89" s="1"/>
      <c r="F89" s="1"/>
      <c r="G89" s="23" t="s">
        <v>304</v>
      </c>
      <c r="H89" s="23"/>
      <c r="I89" s="1"/>
      <c r="J89" s="24">
        <v>171200</v>
      </c>
      <c r="K89" s="1" t="s">
        <v>38</v>
      </c>
      <c r="L89" s="1" t="s">
        <v>69</v>
      </c>
      <c r="M89" s="1" t="s">
        <v>69</v>
      </c>
      <c r="N89" s="1" t="s">
        <v>265</v>
      </c>
    </row>
    <row r="90" spans="1:14">
      <c r="A90" s="9"/>
      <c r="B90" s="165" t="s">
        <v>367</v>
      </c>
      <c r="C90" s="12"/>
      <c r="D90" s="9" t="s">
        <v>228</v>
      </c>
      <c r="E90" s="8"/>
      <c r="F90" s="8"/>
      <c r="G90" s="9"/>
      <c r="H90" s="9"/>
      <c r="I90" s="9"/>
      <c r="J90" s="8"/>
      <c r="K90" s="8"/>
      <c r="L90" s="8"/>
      <c r="M90" s="8"/>
      <c r="N90" s="9" t="s">
        <v>266</v>
      </c>
    </row>
    <row r="91" spans="1:14">
      <c r="A91" s="9"/>
      <c r="B91" s="165" t="s">
        <v>239</v>
      </c>
      <c r="C91" s="12"/>
      <c r="D91" s="9"/>
      <c r="E91" s="8"/>
      <c r="F91" s="8"/>
      <c r="G91" s="9"/>
      <c r="H91" s="9"/>
      <c r="I91" s="9"/>
      <c r="J91" s="8"/>
      <c r="K91" s="8"/>
      <c r="L91" s="8"/>
      <c r="M91" s="8"/>
      <c r="N91" s="8"/>
    </row>
    <row r="92" spans="1:14">
      <c r="A92" s="3"/>
      <c r="B92" s="142"/>
      <c r="C92" s="13"/>
      <c r="D92" s="3"/>
      <c r="E92" s="3"/>
      <c r="F92" s="3"/>
      <c r="G92" s="149"/>
      <c r="H92" s="3"/>
      <c r="I92" s="3"/>
      <c r="J92" s="3"/>
      <c r="K92" s="3"/>
      <c r="L92" s="3"/>
      <c r="M92" s="3"/>
      <c r="N92" s="3"/>
    </row>
    <row r="93" spans="1:14" ht="42" customHeight="1">
      <c r="A93" s="240" t="s">
        <v>1</v>
      </c>
      <c r="B93" s="240" t="s">
        <v>62</v>
      </c>
      <c r="C93" s="238" t="s">
        <v>3</v>
      </c>
      <c r="D93" s="240" t="s">
        <v>12</v>
      </c>
      <c r="E93" s="240" t="s">
        <v>13</v>
      </c>
      <c r="F93" s="240" t="s">
        <v>14</v>
      </c>
      <c r="G93" s="235" t="s">
        <v>76</v>
      </c>
      <c r="H93" s="236"/>
      <c r="I93" s="237"/>
      <c r="J93" s="240" t="s">
        <v>7</v>
      </c>
      <c r="K93" s="240" t="s">
        <v>8</v>
      </c>
      <c r="L93" s="240" t="s">
        <v>9</v>
      </c>
      <c r="M93" s="240" t="s">
        <v>10</v>
      </c>
      <c r="N93" s="244" t="s">
        <v>11</v>
      </c>
    </row>
    <row r="94" spans="1:14" ht="72.75" customHeight="1">
      <c r="A94" s="241"/>
      <c r="B94" s="241"/>
      <c r="C94" s="239"/>
      <c r="D94" s="241"/>
      <c r="E94" s="241"/>
      <c r="F94" s="241"/>
      <c r="G94" s="4" t="s">
        <v>4</v>
      </c>
      <c r="H94" s="4" t="s">
        <v>5</v>
      </c>
      <c r="I94" s="4" t="s">
        <v>6</v>
      </c>
      <c r="J94" s="241"/>
      <c r="K94" s="241"/>
      <c r="L94" s="241"/>
      <c r="M94" s="241"/>
      <c r="N94" s="245"/>
    </row>
    <row r="95" spans="1:14">
      <c r="A95" s="9">
        <v>2</v>
      </c>
      <c r="B95" s="165" t="s">
        <v>360</v>
      </c>
      <c r="C95" s="12">
        <v>1622200</v>
      </c>
      <c r="D95" s="1" t="s">
        <v>223</v>
      </c>
      <c r="E95" s="1"/>
      <c r="F95" s="1"/>
      <c r="G95" s="23" t="s">
        <v>304</v>
      </c>
      <c r="H95" s="23"/>
      <c r="I95" s="1"/>
      <c r="J95" s="24">
        <v>1622200</v>
      </c>
      <c r="K95" s="1" t="s">
        <v>38</v>
      </c>
      <c r="L95" s="1" t="s">
        <v>69</v>
      </c>
      <c r="M95" s="1" t="s">
        <v>69</v>
      </c>
      <c r="N95" s="1" t="s">
        <v>265</v>
      </c>
    </row>
    <row r="96" spans="1:14">
      <c r="A96" s="9"/>
      <c r="B96" s="165" t="s">
        <v>361</v>
      </c>
      <c r="C96" s="12"/>
      <c r="D96" s="9" t="s">
        <v>228</v>
      </c>
      <c r="E96" s="8"/>
      <c r="F96" s="8"/>
      <c r="G96" s="9"/>
      <c r="H96" s="9"/>
      <c r="I96" s="9"/>
      <c r="J96" s="8"/>
      <c r="K96" s="8"/>
      <c r="L96" s="8"/>
      <c r="M96" s="8"/>
      <c r="N96" s="9" t="s">
        <v>266</v>
      </c>
    </row>
    <row r="97" spans="1:14">
      <c r="A97" s="9"/>
      <c r="B97" s="165" t="s">
        <v>239</v>
      </c>
      <c r="C97" s="12"/>
      <c r="D97" s="9"/>
      <c r="E97" s="8"/>
      <c r="F97" s="8"/>
      <c r="G97" s="9"/>
      <c r="H97" s="9"/>
      <c r="I97" s="9"/>
      <c r="J97" s="8"/>
      <c r="K97" s="8"/>
      <c r="L97" s="8"/>
      <c r="M97" s="8"/>
      <c r="N97" s="8"/>
    </row>
    <row r="98" spans="1:14">
      <c r="A98" s="3"/>
      <c r="B98" s="166"/>
      <c r="C98" s="13"/>
      <c r="D98" s="3"/>
      <c r="E98" s="3"/>
      <c r="F98" s="3"/>
      <c r="G98" s="149"/>
      <c r="H98" s="3"/>
      <c r="I98" s="3"/>
      <c r="J98" s="3"/>
      <c r="K98" s="3"/>
      <c r="L98" s="3"/>
      <c r="M98" s="3"/>
      <c r="N98" s="3"/>
    </row>
    <row r="99" spans="1:14">
      <c r="A99" s="9">
        <v>3</v>
      </c>
      <c r="B99" s="165" t="s">
        <v>362</v>
      </c>
      <c r="C99" s="12">
        <v>993000</v>
      </c>
      <c r="D99" s="1" t="s">
        <v>223</v>
      </c>
      <c r="E99" s="1"/>
      <c r="F99" s="1"/>
      <c r="G99" s="23" t="s">
        <v>304</v>
      </c>
      <c r="H99" s="1"/>
      <c r="I99" s="1"/>
      <c r="J99" s="24">
        <v>993000</v>
      </c>
      <c r="K99" s="1" t="s">
        <v>38</v>
      </c>
      <c r="L99" s="1" t="s">
        <v>69</v>
      </c>
      <c r="M99" s="1" t="s">
        <v>69</v>
      </c>
      <c r="N99" s="1" t="s">
        <v>265</v>
      </c>
    </row>
    <row r="100" spans="1:14">
      <c r="A100" s="9"/>
      <c r="B100" s="165" t="s">
        <v>363</v>
      </c>
      <c r="C100" s="12"/>
      <c r="D100" s="9" t="s">
        <v>228</v>
      </c>
      <c r="E100" s="8"/>
      <c r="F100" s="8"/>
      <c r="G100" s="9"/>
      <c r="H100" s="27"/>
      <c r="I100" s="9"/>
      <c r="J100" s="8"/>
      <c r="K100" s="8"/>
      <c r="L100" s="8"/>
      <c r="M100" s="8"/>
      <c r="N100" s="9" t="s">
        <v>266</v>
      </c>
    </row>
    <row r="101" spans="1:14">
      <c r="A101" s="9"/>
      <c r="B101" s="165" t="s">
        <v>239</v>
      </c>
      <c r="C101" s="12"/>
      <c r="D101" s="9"/>
      <c r="E101" s="8"/>
      <c r="F101" s="8"/>
      <c r="G101" s="9"/>
      <c r="H101" s="9"/>
      <c r="I101" s="9"/>
      <c r="J101" s="8"/>
      <c r="K101" s="8"/>
      <c r="L101" s="8"/>
      <c r="M101" s="8"/>
      <c r="N101" s="8"/>
    </row>
    <row r="102" spans="1:14">
      <c r="A102" s="3"/>
      <c r="B102" s="142"/>
      <c r="C102" s="13"/>
      <c r="D102" s="3"/>
      <c r="E102" s="3"/>
      <c r="F102" s="3"/>
      <c r="G102" s="149"/>
      <c r="H102" s="3"/>
      <c r="I102" s="3"/>
      <c r="J102" s="3"/>
      <c r="K102" s="3"/>
      <c r="L102" s="3"/>
      <c r="M102" s="3"/>
      <c r="N102" s="3"/>
    </row>
    <row r="103" spans="1:14">
      <c r="A103" s="9">
        <v>4</v>
      </c>
      <c r="B103" s="165" t="s">
        <v>364</v>
      </c>
      <c r="C103" s="12">
        <v>11000000</v>
      </c>
      <c r="D103" s="9" t="s">
        <v>223</v>
      </c>
      <c r="E103" s="9"/>
      <c r="F103" s="9"/>
      <c r="G103" s="27"/>
      <c r="H103" s="27" t="s">
        <v>304</v>
      </c>
      <c r="I103" s="9"/>
      <c r="J103" s="28">
        <v>11100000</v>
      </c>
      <c r="K103" s="1" t="s">
        <v>38</v>
      </c>
      <c r="L103" s="1" t="s">
        <v>69</v>
      </c>
      <c r="M103" s="1" t="s">
        <v>69</v>
      </c>
      <c r="N103" s="1" t="s">
        <v>265</v>
      </c>
    </row>
    <row r="104" spans="1:14">
      <c r="A104" s="9"/>
      <c r="B104" s="165" t="s">
        <v>365</v>
      </c>
      <c r="C104" s="12"/>
      <c r="D104" s="9" t="s">
        <v>226</v>
      </c>
      <c r="E104" s="9"/>
      <c r="F104" s="9"/>
      <c r="G104" s="27"/>
      <c r="H104" s="9"/>
      <c r="I104" s="9"/>
      <c r="J104" s="9"/>
      <c r="K104" s="8"/>
      <c r="L104" s="8"/>
      <c r="M104" s="8"/>
      <c r="N104" s="9" t="s">
        <v>266</v>
      </c>
    </row>
    <row r="105" spans="1:14">
      <c r="A105" s="9"/>
      <c r="B105" s="165" t="s">
        <v>245</v>
      </c>
      <c r="C105" s="12"/>
      <c r="D105" s="9"/>
      <c r="E105" s="9"/>
      <c r="F105" s="9"/>
      <c r="G105" s="27"/>
      <c r="H105" s="9"/>
      <c r="I105" s="9"/>
      <c r="J105" s="9"/>
      <c r="K105" s="9"/>
      <c r="L105" s="9"/>
      <c r="M105" s="9"/>
      <c r="N105" s="9"/>
    </row>
    <row r="106" spans="1:14">
      <c r="A106" s="9"/>
      <c r="B106" s="136"/>
      <c r="C106" s="12"/>
      <c r="D106" s="9"/>
      <c r="E106" s="8"/>
      <c r="F106" s="8"/>
      <c r="G106" s="9"/>
      <c r="H106" s="9"/>
      <c r="I106" s="9"/>
      <c r="J106" s="8"/>
      <c r="K106" s="8"/>
      <c r="L106" s="8"/>
      <c r="M106" s="8"/>
      <c r="N106" s="8"/>
    </row>
    <row r="107" spans="1:14">
      <c r="A107" s="3"/>
      <c r="B107" s="136"/>
      <c r="C107" s="13"/>
      <c r="D107" s="2"/>
      <c r="E107" s="2"/>
      <c r="F107" s="2"/>
      <c r="G107" s="3"/>
      <c r="H107" s="3"/>
      <c r="I107" s="3"/>
      <c r="J107" s="2"/>
      <c r="K107" s="2"/>
      <c r="L107" s="2"/>
      <c r="M107" s="2"/>
      <c r="N107" s="2"/>
    </row>
    <row r="108" spans="1:14">
      <c r="A108" s="242" t="s">
        <v>18</v>
      </c>
      <c r="B108" s="243"/>
      <c r="C108" s="16">
        <f>SUM(C89:C107)</f>
        <v>13786400</v>
      </c>
      <c r="D108" s="17" t="s">
        <v>69</v>
      </c>
      <c r="E108" s="17" t="s">
        <v>69</v>
      </c>
      <c r="F108" s="17" t="s">
        <v>69</v>
      </c>
      <c r="G108" s="17">
        <v>3</v>
      </c>
      <c r="H108" s="17">
        <v>1</v>
      </c>
      <c r="I108" s="17" t="s">
        <v>69</v>
      </c>
      <c r="J108" s="88">
        <f>SUM(J89:J107)</f>
        <v>13886400</v>
      </c>
      <c r="K108" s="17" t="s">
        <v>69</v>
      </c>
      <c r="L108" s="17" t="s">
        <v>69</v>
      </c>
      <c r="M108" s="17" t="s">
        <v>69</v>
      </c>
      <c r="N108" s="17" t="s">
        <v>69</v>
      </c>
    </row>
    <row r="109" spans="1:14">
      <c r="A109" s="15"/>
      <c r="B109" s="15"/>
      <c r="C109" s="20"/>
      <c r="D109" s="15"/>
      <c r="E109" s="15"/>
      <c r="F109" s="15"/>
      <c r="G109" s="15"/>
      <c r="H109" s="15"/>
      <c r="I109" s="15"/>
      <c r="J109" s="213"/>
      <c r="K109" s="15"/>
      <c r="L109" s="15"/>
      <c r="M109" s="15"/>
      <c r="N109" s="15"/>
    </row>
    <row r="110" spans="1:14">
      <c r="A110" s="15"/>
      <c r="B110" s="15"/>
      <c r="C110" s="20"/>
      <c r="D110" s="15"/>
      <c r="E110" s="15"/>
      <c r="F110" s="15"/>
      <c r="G110" s="15"/>
      <c r="H110" s="15"/>
      <c r="I110" s="15"/>
      <c r="J110" s="213"/>
      <c r="K110" s="15"/>
      <c r="L110" s="15"/>
      <c r="M110" s="15"/>
      <c r="N110" s="15"/>
    </row>
    <row r="111" spans="1:14">
      <c r="A111" s="15"/>
      <c r="B111" s="15"/>
      <c r="C111" s="20"/>
      <c r="D111" s="15"/>
      <c r="E111" s="15"/>
      <c r="F111" s="15"/>
      <c r="G111" s="15"/>
      <c r="H111" s="15"/>
      <c r="I111" s="15"/>
      <c r="J111" s="213"/>
      <c r="K111" s="15"/>
      <c r="L111" s="15"/>
      <c r="M111" s="15"/>
      <c r="N111" s="15"/>
    </row>
    <row r="112" spans="1:14">
      <c r="A112" s="15"/>
      <c r="B112" s="15"/>
      <c r="C112" s="20"/>
      <c r="D112" s="15"/>
      <c r="E112" s="15"/>
      <c r="F112" s="15"/>
      <c r="G112" s="15"/>
      <c r="H112" s="15"/>
      <c r="I112" s="15"/>
      <c r="J112" s="213"/>
      <c r="K112" s="15"/>
      <c r="L112" s="15"/>
      <c r="M112" s="15"/>
      <c r="N112" s="15"/>
    </row>
    <row r="113" spans="1:14">
      <c r="A113" s="15"/>
      <c r="B113" s="15"/>
      <c r="C113" s="20"/>
      <c r="D113" s="15"/>
      <c r="E113" s="15"/>
      <c r="F113" s="15"/>
      <c r="G113" s="15"/>
      <c r="H113" s="15"/>
      <c r="I113" s="15"/>
      <c r="J113" s="213"/>
      <c r="K113" s="15"/>
      <c r="L113" s="15"/>
      <c r="M113" s="15"/>
      <c r="N113" s="15"/>
    </row>
    <row r="114" spans="1:14">
      <c r="A114" s="15"/>
      <c r="B114" s="15"/>
      <c r="C114" s="20"/>
      <c r="D114" s="15"/>
      <c r="E114" s="15"/>
      <c r="F114" s="15"/>
      <c r="G114" s="15"/>
      <c r="H114" s="15"/>
      <c r="I114" s="15"/>
      <c r="J114" s="213"/>
      <c r="K114" s="15"/>
      <c r="L114" s="15"/>
      <c r="M114" s="15"/>
      <c r="N114" s="15"/>
    </row>
    <row r="115" spans="1:14">
      <c r="A115" s="15"/>
      <c r="B115" s="15"/>
      <c r="C115" s="20"/>
      <c r="D115" s="15"/>
      <c r="E115" s="15"/>
      <c r="F115" s="15"/>
      <c r="G115" s="15"/>
      <c r="H115" s="15"/>
      <c r="I115" s="15"/>
      <c r="J115" s="213"/>
      <c r="K115" s="15"/>
      <c r="L115" s="15"/>
      <c r="M115" s="15"/>
      <c r="N115" s="15"/>
    </row>
    <row r="116" spans="1:14">
      <c r="A116" s="15"/>
      <c r="B116" s="15"/>
      <c r="C116" s="20"/>
      <c r="D116" s="15"/>
      <c r="E116" s="15"/>
      <c r="F116" s="15"/>
      <c r="G116" s="15"/>
      <c r="H116" s="15"/>
      <c r="I116" s="15"/>
      <c r="J116" s="213"/>
      <c r="K116" s="15"/>
      <c r="L116" s="15"/>
      <c r="M116" s="15"/>
      <c r="N116" s="15"/>
    </row>
    <row r="117" spans="1:14" s="19" customFormat="1">
      <c r="A117" s="234" t="s">
        <v>526</v>
      </c>
      <c r="B117" s="234"/>
      <c r="C117" s="234"/>
      <c r="D117" s="234"/>
      <c r="E117" s="234"/>
      <c r="F117" s="234"/>
      <c r="G117" s="234"/>
      <c r="H117" s="234"/>
      <c r="I117" s="234"/>
      <c r="J117" s="234"/>
      <c r="K117" s="234"/>
      <c r="L117" s="234"/>
      <c r="M117" s="234"/>
      <c r="N117" s="234"/>
    </row>
    <row r="118" spans="1:14" s="19" customFormat="1">
      <c r="A118" s="234" t="s">
        <v>64</v>
      </c>
      <c r="B118" s="234"/>
      <c r="C118" s="234"/>
      <c r="D118" s="234"/>
      <c r="E118" s="234"/>
      <c r="F118" s="234"/>
      <c r="G118" s="234"/>
      <c r="H118" s="234"/>
      <c r="I118" s="234"/>
      <c r="J118" s="234"/>
      <c r="K118" s="234"/>
      <c r="L118" s="234"/>
      <c r="M118" s="234"/>
      <c r="N118" s="234"/>
    </row>
    <row r="119" spans="1:14" s="19" customFormat="1">
      <c r="A119" s="234" t="s">
        <v>27</v>
      </c>
      <c r="B119" s="234"/>
      <c r="C119" s="234"/>
      <c r="D119" s="234"/>
      <c r="E119" s="234"/>
      <c r="F119" s="234"/>
      <c r="G119" s="234"/>
      <c r="H119" s="234"/>
      <c r="I119" s="234"/>
      <c r="J119" s="234"/>
      <c r="K119" s="234"/>
      <c r="L119" s="234"/>
      <c r="M119" s="234"/>
      <c r="N119" s="234"/>
    </row>
    <row r="120" spans="1:14">
      <c r="A120" s="246" t="s">
        <v>17</v>
      </c>
      <c r="B120" s="246"/>
      <c r="C120" s="246"/>
      <c r="D120" s="246"/>
      <c r="E120" s="246"/>
      <c r="F120" s="246"/>
      <c r="G120" s="246"/>
      <c r="H120" s="246"/>
      <c r="I120" s="246"/>
      <c r="J120" s="246"/>
      <c r="K120" s="246"/>
      <c r="L120" s="246"/>
      <c r="M120" s="246"/>
      <c r="N120" s="246"/>
    </row>
    <row r="121" spans="1:14" ht="42" customHeight="1">
      <c r="A121" s="240" t="s">
        <v>1</v>
      </c>
      <c r="B121" s="240" t="s">
        <v>62</v>
      </c>
      <c r="C121" s="238" t="s">
        <v>3</v>
      </c>
      <c r="D121" s="240" t="s">
        <v>12</v>
      </c>
      <c r="E121" s="240" t="s">
        <v>13</v>
      </c>
      <c r="F121" s="240" t="s">
        <v>14</v>
      </c>
      <c r="G121" s="235" t="s">
        <v>76</v>
      </c>
      <c r="H121" s="236"/>
      <c r="I121" s="237"/>
      <c r="J121" s="240" t="s">
        <v>7</v>
      </c>
      <c r="K121" s="240" t="s">
        <v>8</v>
      </c>
      <c r="L121" s="240" t="s">
        <v>9</v>
      </c>
      <c r="M121" s="240" t="s">
        <v>10</v>
      </c>
      <c r="N121" s="244" t="s">
        <v>11</v>
      </c>
    </row>
    <row r="122" spans="1:14" ht="72.75" customHeight="1">
      <c r="A122" s="241"/>
      <c r="B122" s="241"/>
      <c r="C122" s="239"/>
      <c r="D122" s="241"/>
      <c r="E122" s="241"/>
      <c r="F122" s="241"/>
      <c r="G122" s="4" t="s">
        <v>4</v>
      </c>
      <c r="H122" s="4" t="s">
        <v>5</v>
      </c>
      <c r="I122" s="4" t="s">
        <v>6</v>
      </c>
      <c r="J122" s="241"/>
      <c r="K122" s="241"/>
      <c r="L122" s="241"/>
      <c r="M122" s="241"/>
      <c r="N122" s="245"/>
    </row>
    <row r="123" spans="1:14">
      <c r="A123" s="1">
        <v>1</v>
      </c>
      <c r="B123" s="139" t="s">
        <v>487</v>
      </c>
      <c r="C123" s="11">
        <v>47500</v>
      </c>
      <c r="D123" s="1" t="s">
        <v>445</v>
      </c>
      <c r="E123" s="1"/>
      <c r="F123" s="1"/>
      <c r="G123" s="23"/>
      <c r="H123" s="23"/>
      <c r="I123" s="23" t="s">
        <v>304</v>
      </c>
      <c r="J123" s="24"/>
      <c r="K123" s="1" t="s">
        <v>72</v>
      </c>
      <c r="L123" s="1" t="s">
        <v>69</v>
      </c>
      <c r="M123" s="1" t="s">
        <v>69</v>
      </c>
      <c r="N123" s="1" t="s">
        <v>69</v>
      </c>
    </row>
    <row r="124" spans="1:14">
      <c r="A124" s="9"/>
      <c r="B124" s="136"/>
      <c r="C124" s="12"/>
      <c r="D124" s="9" t="s">
        <v>268</v>
      </c>
      <c r="E124" s="8"/>
      <c r="F124" s="8"/>
      <c r="G124" s="9"/>
      <c r="H124" s="9"/>
      <c r="I124" s="9"/>
      <c r="J124" s="8"/>
      <c r="K124" s="8"/>
      <c r="L124" s="8"/>
      <c r="M124" s="8"/>
      <c r="N124" s="8"/>
    </row>
    <row r="125" spans="1:14">
      <c r="A125" s="9"/>
      <c r="B125" s="136"/>
      <c r="C125" s="12"/>
      <c r="D125" s="9"/>
      <c r="E125" s="8"/>
      <c r="F125" s="8"/>
      <c r="G125" s="9"/>
      <c r="H125" s="9"/>
      <c r="I125" s="9"/>
      <c r="J125" s="8"/>
      <c r="K125" s="8"/>
      <c r="L125" s="8"/>
      <c r="M125" s="8"/>
      <c r="N125" s="8"/>
    </row>
    <row r="126" spans="1:14">
      <c r="A126" s="242" t="s">
        <v>18</v>
      </c>
      <c r="B126" s="243"/>
      <c r="C126" s="16">
        <f>SUM(C123:C125)</f>
        <v>47500</v>
      </c>
      <c r="D126" s="17" t="s">
        <v>69</v>
      </c>
      <c r="E126" s="17" t="s">
        <v>69</v>
      </c>
      <c r="F126" s="17" t="s">
        <v>69</v>
      </c>
      <c r="G126" s="17" t="s">
        <v>69</v>
      </c>
      <c r="H126" s="17" t="s">
        <v>69</v>
      </c>
      <c r="I126" s="17">
        <v>1</v>
      </c>
      <c r="J126" s="88" t="s">
        <v>69</v>
      </c>
      <c r="K126" s="17" t="s">
        <v>69</v>
      </c>
      <c r="L126" s="17" t="s">
        <v>69</v>
      </c>
      <c r="M126" s="17" t="s">
        <v>69</v>
      </c>
      <c r="N126" s="17" t="s">
        <v>69</v>
      </c>
    </row>
    <row r="127" spans="1:14">
      <c r="A127" s="15"/>
      <c r="B127" s="15"/>
      <c r="C127" s="20"/>
      <c r="D127" s="15"/>
      <c r="E127" s="15"/>
      <c r="F127" s="15"/>
      <c r="G127" s="15"/>
      <c r="H127" s="15"/>
      <c r="I127" s="15"/>
      <c r="J127" s="213"/>
      <c r="K127" s="15"/>
      <c r="L127" s="15"/>
      <c r="M127" s="15"/>
      <c r="N127" s="15"/>
    </row>
    <row r="128" spans="1:14" s="19" customFormat="1">
      <c r="A128" s="234" t="s">
        <v>527</v>
      </c>
      <c r="B128" s="234"/>
      <c r="C128" s="234"/>
      <c r="D128" s="234"/>
      <c r="E128" s="234"/>
      <c r="F128" s="234"/>
      <c r="G128" s="234"/>
      <c r="H128" s="234"/>
      <c r="I128" s="234"/>
      <c r="J128" s="234"/>
      <c r="K128" s="234"/>
      <c r="L128" s="234"/>
      <c r="M128" s="234"/>
      <c r="N128" s="234"/>
    </row>
    <row r="129" spans="1:14" s="19" customFormat="1">
      <c r="A129" s="234" t="s">
        <v>66</v>
      </c>
      <c r="B129" s="234"/>
      <c r="C129" s="234"/>
      <c r="D129" s="234"/>
      <c r="E129" s="234"/>
      <c r="F129" s="234"/>
      <c r="G129" s="234"/>
      <c r="H129" s="234"/>
      <c r="I129" s="234"/>
      <c r="J129" s="234"/>
      <c r="K129" s="234"/>
      <c r="L129" s="234"/>
      <c r="M129" s="234"/>
      <c r="N129" s="234"/>
    </row>
    <row r="130" spans="1:14" s="19" customFormat="1">
      <c r="A130" s="234" t="s">
        <v>25</v>
      </c>
      <c r="B130" s="234"/>
      <c r="C130" s="234"/>
      <c r="D130" s="234"/>
      <c r="E130" s="234"/>
      <c r="F130" s="234"/>
      <c r="G130" s="234"/>
      <c r="H130" s="234"/>
      <c r="I130" s="234"/>
      <c r="J130" s="234"/>
      <c r="K130" s="234"/>
      <c r="L130" s="234"/>
      <c r="M130" s="234"/>
      <c r="N130" s="234"/>
    </row>
    <row r="131" spans="1:14">
      <c r="A131" s="246" t="s">
        <v>17</v>
      </c>
      <c r="B131" s="246"/>
      <c r="C131" s="246"/>
      <c r="D131" s="246"/>
      <c r="E131" s="246"/>
      <c r="F131" s="246"/>
      <c r="G131" s="246"/>
      <c r="H131" s="246"/>
      <c r="I131" s="246"/>
      <c r="J131" s="246"/>
      <c r="K131" s="246"/>
      <c r="L131" s="246"/>
      <c r="M131" s="246"/>
      <c r="N131" s="246"/>
    </row>
    <row r="132" spans="1:14" ht="42" customHeight="1">
      <c r="A132" s="240" t="s">
        <v>1</v>
      </c>
      <c r="B132" s="240" t="s">
        <v>62</v>
      </c>
      <c r="C132" s="238" t="s">
        <v>3</v>
      </c>
      <c r="D132" s="240" t="s">
        <v>12</v>
      </c>
      <c r="E132" s="240" t="s">
        <v>13</v>
      </c>
      <c r="F132" s="240" t="s">
        <v>14</v>
      </c>
      <c r="G132" s="235" t="s">
        <v>76</v>
      </c>
      <c r="H132" s="236"/>
      <c r="I132" s="237"/>
      <c r="J132" s="240" t="s">
        <v>7</v>
      </c>
      <c r="K132" s="240" t="s">
        <v>8</v>
      </c>
      <c r="L132" s="240" t="s">
        <v>9</v>
      </c>
      <c r="M132" s="240" t="s">
        <v>10</v>
      </c>
      <c r="N132" s="244" t="s">
        <v>11</v>
      </c>
    </row>
    <row r="133" spans="1:14" ht="72.75" customHeight="1">
      <c r="A133" s="241"/>
      <c r="B133" s="241"/>
      <c r="C133" s="239"/>
      <c r="D133" s="241"/>
      <c r="E133" s="241"/>
      <c r="F133" s="241"/>
      <c r="G133" s="4" t="s">
        <v>4</v>
      </c>
      <c r="H133" s="4" t="s">
        <v>5</v>
      </c>
      <c r="I133" s="4" t="s">
        <v>6</v>
      </c>
      <c r="J133" s="241"/>
      <c r="K133" s="241"/>
      <c r="L133" s="241"/>
      <c r="M133" s="241"/>
      <c r="N133" s="245"/>
    </row>
    <row r="134" spans="1:14">
      <c r="A134" s="1">
        <v>1</v>
      </c>
      <c r="B134" s="139" t="s">
        <v>500</v>
      </c>
      <c r="C134" s="11">
        <v>199000</v>
      </c>
      <c r="D134" s="1" t="s">
        <v>223</v>
      </c>
      <c r="E134" s="1"/>
      <c r="F134" s="1"/>
      <c r="G134" s="23"/>
      <c r="H134" s="23" t="s">
        <v>304</v>
      </c>
      <c r="I134" s="1"/>
      <c r="J134" s="12">
        <v>199000</v>
      </c>
      <c r="K134" s="1" t="s">
        <v>36</v>
      </c>
      <c r="L134" s="1" t="s">
        <v>69</v>
      </c>
      <c r="M134" s="1" t="s">
        <v>69</v>
      </c>
      <c r="N134" s="1" t="s">
        <v>69</v>
      </c>
    </row>
    <row r="135" spans="1:14">
      <c r="A135" s="9"/>
      <c r="B135" s="136" t="s">
        <v>501</v>
      </c>
      <c r="C135" s="12"/>
      <c r="D135" s="9" t="s">
        <v>224</v>
      </c>
      <c r="E135" s="8"/>
      <c r="F135" s="8"/>
      <c r="G135" s="9"/>
      <c r="H135" s="9"/>
      <c r="I135" s="9"/>
      <c r="J135" s="12"/>
      <c r="K135" s="8"/>
      <c r="L135" s="8"/>
      <c r="M135" s="8"/>
      <c r="N135" s="8"/>
    </row>
    <row r="136" spans="1:14">
      <c r="A136" s="3"/>
      <c r="B136" s="142" t="s">
        <v>218</v>
      </c>
      <c r="C136" s="13"/>
      <c r="D136" s="3"/>
      <c r="E136" s="2"/>
      <c r="F136" s="2"/>
      <c r="G136" s="3"/>
      <c r="H136" s="3"/>
      <c r="I136" s="3"/>
      <c r="J136" s="13"/>
      <c r="K136" s="2"/>
      <c r="L136" s="2"/>
      <c r="M136" s="2"/>
      <c r="N136" s="2"/>
    </row>
    <row r="137" spans="1:14" ht="42" customHeight="1">
      <c r="A137" s="240" t="s">
        <v>1</v>
      </c>
      <c r="B137" s="240" t="s">
        <v>62</v>
      </c>
      <c r="C137" s="238" t="s">
        <v>3</v>
      </c>
      <c r="D137" s="240" t="s">
        <v>12</v>
      </c>
      <c r="E137" s="240" t="s">
        <v>13</v>
      </c>
      <c r="F137" s="240" t="s">
        <v>14</v>
      </c>
      <c r="G137" s="235" t="s">
        <v>76</v>
      </c>
      <c r="H137" s="236"/>
      <c r="I137" s="237"/>
      <c r="J137" s="240" t="s">
        <v>7</v>
      </c>
      <c r="K137" s="240" t="s">
        <v>8</v>
      </c>
      <c r="L137" s="240" t="s">
        <v>9</v>
      </c>
      <c r="M137" s="240" t="s">
        <v>10</v>
      </c>
      <c r="N137" s="244" t="s">
        <v>11</v>
      </c>
    </row>
    <row r="138" spans="1:14" ht="72.75" customHeight="1">
      <c r="A138" s="241"/>
      <c r="B138" s="241"/>
      <c r="C138" s="239"/>
      <c r="D138" s="241"/>
      <c r="E138" s="241"/>
      <c r="F138" s="241"/>
      <c r="G138" s="4" t="s">
        <v>4</v>
      </c>
      <c r="H138" s="4" t="s">
        <v>5</v>
      </c>
      <c r="I138" s="4" t="s">
        <v>6</v>
      </c>
      <c r="J138" s="241"/>
      <c r="K138" s="241"/>
      <c r="L138" s="241"/>
      <c r="M138" s="241"/>
      <c r="N138" s="245"/>
    </row>
    <row r="139" spans="1:14">
      <c r="A139" s="9"/>
      <c r="B139" s="136" t="s">
        <v>219</v>
      </c>
      <c r="C139" s="12"/>
      <c r="D139" s="9"/>
      <c r="E139" s="8"/>
      <c r="F139" s="8"/>
      <c r="G139" s="9"/>
      <c r="H139" s="9"/>
      <c r="I139" s="9"/>
      <c r="J139" s="12"/>
      <c r="K139" s="8"/>
      <c r="L139" s="8"/>
      <c r="M139" s="8"/>
      <c r="N139" s="8"/>
    </row>
    <row r="140" spans="1:14">
      <c r="A140" s="9"/>
      <c r="B140" s="136" t="s">
        <v>220</v>
      </c>
      <c r="C140" s="12"/>
      <c r="D140" s="9"/>
      <c r="E140" s="8"/>
      <c r="F140" s="8"/>
      <c r="G140" s="9"/>
      <c r="H140" s="9"/>
      <c r="I140" s="9"/>
      <c r="J140" s="12"/>
      <c r="K140" s="8"/>
      <c r="L140" s="8"/>
      <c r="M140" s="8"/>
      <c r="N140" s="8"/>
    </row>
    <row r="141" spans="1:14">
      <c r="A141" s="3"/>
      <c r="B141" s="142" t="s">
        <v>221</v>
      </c>
      <c r="C141" s="13"/>
      <c r="D141" s="3"/>
      <c r="E141" s="3"/>
      <c r="F141" s="3"/>
      <c r="G141" s="149"/>
      <c r="H141" s="3"/>
      <c r="I141" s="3"/>
      <c r="J141" s="13"/>
      <c r="K141" s="3"/>
      <c r="L141" s="3"/>
      <c r="M141" s="3"/>
      <c r="N141" s="3"/>
    </row>
    <row r="142" spans="1:14">
      <c r="A142" s="9">
        <v>2</v>
      </c>
      <c r="B142" s="139" t="s">
        <v>216</v>
      </c>
      <c r="C142" s="12">
        <v>199000</v>
      </c>
      <c r="D142" s="9" t="s">
        <v>223</v>
      </c>
      <c r="E142" s="8"/>
      <c r="F142" s="8"/>
      <c r="G142" s="9"/>
      <c r="H142" s="27" t="s">
        <v>304</v>
      </c>
      <c r="I142" s="9"/>
      <c r="J142" s="12">
        <v>199000</v>
      </c>
      <c r="K142" s="9" t="s">
        <v>36</v>
      </c>
      <c r="L142" s="8"/>
      <c r="M142" s="8"/>
      <c r="N142" s="8"/>
    </row>
    <row r="143" spans="1:14">
      <c r="A143" s="9"/>
      <c r="B143" s="136" t="s">
        <v>217</v>
      </c>
      <c r="C143" s="12"/>
      <c r="D143" s="9" t="s">
        <v>224</v>
      </c>
      <c r="E143" s="9"/>
      <c r="F143" s="9"/>
      <c r="G143" s="27"/>
      <c r="H143" s="9"/>
      <c r="I143" s="9"/>
      <c r="J143" s="12"/>
      <c r="K143" s="9"/>
      <c r="L143" s="9"/>
      <c r="M143" s="9"/>
      <c r="N143" s="9"/>
    </row>
    <row r="144" spans="1:14">
      <c r="A144" s="9"/>
      <c r="B144" s="136" t="s">
        <v>218</v>
      </c>
      <c r="C144" s="12"/>
      <c r="D144" s="9"/>
      <c r="E144" s="8"/>
      <c r="F144" s="8"/>
      <c r="G144" s="9"/>
      <c r="H144" s="9"/>
      <c r="I144" s="9"/>
      <c r="J144" s="12"/>
      <c r="K144" s="8"/>
      <c r="L144" s="8"/>
      <c r="M144" s="8"/>
      <c r="N144" s="8"/>
    </row>
    <row r="145" spans="1:14">
      <c r="A145" s="9"/>
      <c r="B145" s="136" t="s">
        <v>219</v>
      </c>
      <c r="C145" s="12"/>
      <c r="D145" s="9"/>
      <c r="E145" s="9"/>
      <c r="F145" s="9"/>
      <c r="G145" s="27"/>
      <c r="H145" s="9"/>
      <c r="I145" s="9"/>
      <c r="J145" s="12"/>
      <c r="K145" s="9"/>
      <c r="L145" s="9"/>
      <c r="M145" s="9"/>
      <c r="N145" s="9"/>
    </row>
    <row r="146" spans="1:14">
      <c r="A146" s="9"/>
      <c r="B146" s="136" t="s">
        <v>220</v>
      </c>
      <c r="C146" s="12"/>
      <c r="D146" s="9"/>
      <c r="E146" s="8"/>
      <c r="F146" s="8"/>
      <c r="G146" s="9"/>
      <c r="H146" s="9"/>
      <c r="I146" s="9"/>
      <c r="J146" s="12"/>
      <c r="K146" s="8"/>
      <c r="L146" s="8"/>
      <c r="M146" s="8"/>
      <c r="N146" s="8"/>
    </row>
    <row r="147" spans="1:14">
      <c r="A147" s="3"/>
      <c r="B147" s="142" t="s">
        <v>222</v>
      </c>
      <c r="C147" s="13"/>
      <c r="D147" s="3"/>
      <c r="E147" s="3"/>
      <c r="F147" s="3"/>
      <c r="G147" s="149"/>
      <c r="H147" s="3"/>
      <c r="I147" s="3"/>
      <c r="J147" s="13"/>
      <c r="K147" s="3"/>
      <c r="L147" s="3"/>
      <c r="M147" s="3"/>
      <c r="N147" s="3"/>
    </row>
    <row r="148" spans="1:14">
      <c r="A148" s="9">
        <v>3</v>
      </c>
      <c r="B148" s="139" t="s">
        <v>216</v>
      </c>
      <c r="C148" s="12">
        <v>199000</v>
      </c>
      <c r="D148" s="9" t="s">
        <v>223</v>
      </c>
      <c r="E148" s="8"/>
      <c r="F148" s="8"/>
      <c r="G148" s="9"/>
      <c r="H148" s="27" t="s">
        <v>304</v>
      </c>
      <c r="I148" s="9"/>
      <c r="J148" s="12">
        <v>199000</v>
      </c>
      <c r="K148" s="9" t="s">
        <v>36</v>
      </c>
      <c r="L148" s="9" t="s">
        <v>69</v>
      </c>
      <c r="M148" s="9" t="s">
        <v>69</v>
      </c>
      <c r="N148" s="9" t="s">
        <v>69</v>
      </c>
    </row>
    <row r="149" spans="1:14">
      <c r="A149" s="9"/>
      <c r="B149" s="136" t="s">
        <v>217</v>
      </c>
      <c r="C149" s="12"/>
      <c r="D149" s="9" t="s">
        <v>224</v>
      </c>
      <c r="E149" s="9"/>
      <c r="F149" s="9"/>
      <c r="G149" s="27"/>
      <c r="H149" s="9"/>
      <c r="I149" s="9"/>
      <c r="J149" s="12"/>
      <c r="K149" s="9"/>
      <c r="L149" s="9"/>
      <c r="M149" s="9"/>
      <c r="N149" s="9"/>
    </row>
    <row r="150" spans="1:14">
      <c r="A150" s="9"/>
      <c r="B150" s="136" t="s">
        <v>218</v>
      </c>
      <c r="C150" s="12"/>
      <c r="D150" s="9"/>
      <c r="E150" s="8"/>
      <c r="F150" s="8"/>
      <c r="G150" s="9"/>
      <c r="H150" s="9"/>
      <c r="I150" s="9"/>
      <c r="J150" s="12"/>
      <c r="K150" s="8"/>
      <c r="L150" s="8"/>
      <c r="M150" s="8"/>
      <c r="N150" s="8"/>
    </row>
    <row r="151" spans="1:14" s="21" customFormat="1">
      <c r="A151" s="9"/>
      <c r="B151" s="136" t="s">
        <v>219</v>
      </c>
      <c r="C151" s="12"/>
      <c r="D151" s="9"/>
      <c r="E151" s="8"/>
      <c r="F151" s="8"/>
      <c r="G151" s="9"/>
      <c r="H151" s="9"/>
      <c r="I151" s="9"/>
      <c r="J151" s="12"/>
      <c r="K151" s="8"/>
      <c r="L151" s="8"/>
      <c r="M151" s="8"/>
      <c r="N151" s="8"/>
    </row>
    <row r="152" spans="1:14">
      <c r="A152" s="9"/>
      <c r="B152" s="136" t="s">
        <v>220</v>
      </c>
      <c r="C152" s="12"/>
      <c r="D152" s="9"/>
      <c r="E152" s="9"/>
      <c r="F152" s="9"/>
      <c r="G152" s="27"/>
      <c r="H152" s="9"/>
      <c r="I152" s="9"/>
      <c r="J152" s="12"/>
      <c r="K152" s="9"/>
      <c r="L152" s="9"/>
      <c r="M152" s="9"/>
      <c r="N152" s="9"/>
    </row>
    <row r="153" spans="1:14">
      <c r="A153" s="3"/>
      <c r="B153" s="142" t="s">
        <v>222</v>
      </c>
      <c r="C153" s="13"/>
      <c r="D153" s="3"/>
      <c r="E153" s="2"/>
      <c r="F153" s="2"/>
      <c r="G153" s="3"/>
      <c r="H153" s="3"/>
      <c r="I153" s="3"/>
      <c r="J153" s="13"/>
      <c r="K153" s="2"/>
      <c r="L153" s="2"/>
      <c r="M153" s="2"/>
      <c r="N153" s="2"/>
    </row>
    <row r="154" spans="1:14">
      <c r="A154" s="9">
        <v>4</v>
      </c>
      <c r="B154" s="139" t="s">
        <v>216</v>
      </c>
      <c r="C154" s="12">
        <v>199000</v>
      </c>
      <c r="D154" s="9" t="s">
        <v>223</v>
      </c>
      <c r="E154" s="8"/>
      <c r="F154" s="8"/>
      <c r="G154" s="9"/>
      <c r="H154" s="27" t="s">
        <v>304</v>
      </c>
      <c r="I154" s="9"/>
      <c r="J154" s="12">
        <v>199000</v>
      </c>
      <c r="K154" s="9" t="s">
        <v>36</v>
      </c>
      <c r="L154" s="9" t="s">
        <v>69</v>
      </c>
      <c r="M154" s="9" t="s">
        <v>69</v>
      </c>
      <c r="N154" s="9" t="s">
        <v>69</v>
      </c>
    </row>
    <row r="155" spans="1:14">
      <c r="A155" s="9"/>
      <c r="B155" s="136" t="s">
        <v>217</v>
      </c>
      <c r="C155" s="12"/>
      <c r="D155" s="9" t="s">
        <v>224</v>
      </c>
      <c r="E155" s="8"/>
      <c r="F155" s="8"/>
      <c r="G155" s="9"/>
      <c r="H155" s="9"/>
      <c r="I155" s="9"/>
      <c r="J155" s="12"/>
      <c r="K155" s="8"/>
      <c r="L155" s="8"/>
      <c r="M155" s="8"/>
      <c r="N155" s="8"/>
    </row>
    <row r="156" spans="1:14">
      <c r="A156" s="9"/>
      <c r="B156" s="136" t="s">
        <v>218</v>
      </c>
      <c r="C156" s="12"/>
      <c r="D156" s="9"/>
      <c r="E156" s="8"/>
      <c r="F156" s="8"/>
      <c r="G156" s="9"/>
      <c r="H156" s="9"/>
      <c r="I156" s="9"/>
      <c r="J156" s="12"/>
      <c r="K156" s="8"/>
      <c r="L156" s="8"/>
      <c r="M156" s="8"/>
      <c r="N156" s="8"/>
    </row>
    <row r="157" spans="1:14">
      <c r="A157" s="9"/>
      <c r="B157" s="136" t="s">
        <v>219</v>
      </c>
      <c r="C157" s="12"/>
      <c r="D157" s="9"/>
      <c r="E157" s="8"/>
      <c r="F157" s="8"/>
      <c r="G157" s="9"/>
      <c r="H157" s="9"/>
      <c r="I157" s="9"/>
      <c r="J157" s="12"/>
      <c r="K157" s="8"/>
      <c r="L157" s="8"/>
      <c r="M157" s="8"/>
      <c r="N157" s="8"/>
    </row>
    <row r="158" spans="1:14">
      <c r="A158" s="9"/>
      <c r="B158" s="136" t="s">
        <v>220</v>
      </c>
      <c r="C158" s="12"/>
      <c r="D158" s="9"/>
      <c r="E158" s="8"/>
      <c r="F158" s="8"/>
      <c r="G158" s="9"/>
      <c r="H158" s="9"/>
      <c r="I158" s="9"/>
      <c r="J158" s="12"/>
      <c r="K158" s="8"/>
      <c r="L158" s="8"/>
      <c r="M158" s="8"/>
      <c r="N158" s="8"/>
    </row>
    <row r="159" spans="1:14">
      <c r="A159" s="9"/>
      <c r="B159" s="136" t="s">
        <v>222</v>
      </c>
      <c r="C159" s="12"/>
      <c r="D159" s="9"/>
      <c r="E159" s="8"/>
      <c r="F159" s="8"/>
      <c r="G159" s="9"/>
      <c r="H159" s="9"/>
      <c r="I159" s="9"/>
      <c r="J159" s="12"/>
      <c r="K159" s="8"/>
      <c r="L159" s="8"/>
      <c r="M159" s="8"/>
      <c r="N159" s="8"/>
    </row>
    <row r="160" spans="1:14">
      <c r="A160" s="3"/>
      <c r="B160" s="2"/>
      <c r="C160" s="13"/>
      <c r="D160" s="3"/>
      <c r="E160" s="2"/>
      <c r="F160" s="2"/>
      <c r="G160" s="3"/>
      <c r="H160" s="3"/>
      <c r="I160" s="3"/>
      <c r="J160" s="13"/>
      <c r="K160" s="2"/>
      <c r="L160" s="2"/>
      <c r="M160" s="2"/>
      <c r="N160" s="2"/>
    </row>
    <row r="161" spans="1:14" ht="42" customHeight="1">
      <c r="A161" s="240" t="s">
        <v>1</v>
      </c>
      <c r="B161" s="240" t="s">
        <v>62</v>
      </c>
      <c r="C161" s="238" t="s">
        <v>3</v>
      </c>
      <c r="D161" s="240" t="s">
        <v>12</v>
      </c>
      <c r="E161" s="240" t="s">
        <v>13</v>
      </c>
      <c r="F161" s="240" t="s">
        <v>14</v>
      </c>
      <c r="G161" s="235" t="s">
        <v>76</v>
      </c>
      <c r="H161" s="236"/>
      <c r="I161" s="237"/>
      <c r="J161" s="240" t="s">
        <v>7</v>
      </c>
      <c r="K161" s="240" t="s">
        <v>8</v>
      </c>
      <c r="L161" s="240" t="s">
        <v>9</v>
      </c>
      <c r="M161" s="240" t="s">
        <v>10</v>
      </c>
      <c r="N161" s="244" t="s">
        <v>11</v>
      </c>
    </row>
    <row r="162" spans="1:14" ht="72.75" customHeight="1">
      <c r="A162" s="241"/>
      <c r="B162" s="241"/>
      <c r="C162" s="239"/>
      <c r="D162" s="241"/>
      <c r="E162" s="241"/>
      <c r="F162" s="241"/>
      <c r="G162" s="4" t="s">
        <v>4</v>
      </c>
      <c r="H162" s="4" t="s">
        <v>5</v>
      </c>
      <c r="I162" s="4" t="s">
        <v>6</v>
      </c>
      <c r="J162" s="241"/>
      <c r="K162" s="241"/>
      <c r="L162" s="241"/>
      <c r="M162" s="241"/>
      <c r="N162" s="245"/>
    </row>
    <row r="163" spans="1:14">
      <c r="A163" s="9">
        <v>5</v>
      </c>
      <c r="B163" s="139" t="s">
        <v>216</v>
      </c>
      <c r="C163" s="12">
        <v>199000</v>
      </c>
      <c r="D163" s="9" t="s">
        <v>223</v>
      </c>
      <c r="E163" s="8"/>
      <c r="F163" s="8"/>
      <c r="G163" s="9"/>
      <c r="H163" s="27" t="s">
        <v>304</v>
      </c>
      <c r="I163" s="9"/>
      <c r="J163" s="12">
        <v>199000</v>
      </c>
      <c r="K163" s="1" t="s">
        <v>36</v>
      </c>
      <c r="L163" s="9" t="s">
        <v>69</v>
      </c>
      <c r="M163" s="9" t="s">
        <v>69</v>
      </c>
      <c r="N163" s="9" t="s">
        <v>69</v>
      </c>
    </row>
    <row r="164" spans="1:14">
      <c r="A164" s="9"/>
      <c r="B164" s="136" t="s">
        <v>217</v>
      </c>
      <c r="C164" s="12"/>
      <c r="D164" s="9" t="s">
        <v>224</v>
      </c>
      <c r="E164" s="8"/>
      <c r="F164" s="8"/>
      <c r="G164" s="9"/>
      <c r="H164" s="9"/>
      <c r="I164" s="9"/>
      <c r="J164" s="12"/>
      <c r="K164" s="8"/>
      <c r="L164" s="8"/>
      <c r="M164" s="8"/>
      <c r="N164" s="8"/>
    </row>
    <row r="165" spans="1:14">
      <c r="A165" s="9"/>
      <c r="B165" s="136" t="s">
        <v>218</v>
      </c>
      <c r="C165" s="12"/>
      <c r="D165" s="9"/>
      <c r="E165" s="8"/>
      <c r="F165" s="8"/>
      <c r="G165" s="9"/>
      <c r="H165" s="9"/>
      <c r="I165" s="9"/>
      <c r="J165" s="12"/>
      <c r="K165" s="8"/>
      <c r="L165" s="8"/>
      <c r="M165" s="8"/>
      <c r="N165" s="8"/>
    </row>
    <row r="166" spans="1:14">
      <c r="A166" s="9"/>
      <c r="B166" s="136" t="s">
        <v>219</v>
      </c>
      <c r="C166" s="12"/>
      <c r="D166" s="9"/>
      <c r="E166" s="8"/>
      <c r="F166" s="8"/>
      <c r="G166" s="9"/>
      <c r="H166" s="9"/>
      <c r="I166" s="9"/>
      <c r="J166" s="12"/>
      <c r="K166" s="8"/>
      <c r="L166" s="8"/>
      <c r="M166" s="8"/>
      <c r="N166" s="8"/>
    </row>
    <row r="167" spans="1:14">
      <c r="A167" s="9"/>
      <c r="B167" s="136" t="s">
        <v>220</v>
      </c>
      <c r="C167" s="12"/>
      <c r="D167" s="9"/>
      <c r="E167" s="9"/>
      <c r="F167" s="9"/>
      <c r="G167" s="27"/>
      <c r="H167" s="9"/>
      <c r="I167" s="9"/>
      <c r="J167" s="12"/>
      <c r="K167" s="9"/>
      <c r="L167" s="9"/>
      <c r="M167" s="9"/>
      <c r="N167" s="9"/>
    </row>
    <row r="168" spans="1:14">
      <c r="A168" s="9"/>
      <c r="B168" s="136" t="s">
        <v>222</v>
      </c>
      <c r="C168" s="12"/>
      <c r="D168" s="9"/>
      <c r="E168" s="8"/>
      <c r="F168" s="8"/>
      <c r="G168" s="9"/>
      <c r="H168" s="9"/>
      <c r="I168" s="9"/>
      <c r="J168" s="12"/>
      <c r="K168" s="8"/>
      <c r="L168" s="8"/>
      <c r="M168" s="8"/>
      <c r="N168" s="8"/>
    </row>
    <row r="169" spans="1:14">
      <c r="A169" s="3"/>
      <c r="B169" s="2"/>
      <c r="C169" s="13"/>
      <c r="D169" s="3"/>
      <c r="E169" s="2"/>
      <c r="F169" s="2"/>
      <c r="G169" s="3"/>
      <c r="H169" s="3"/>
      <c r="I169" s="3"/>
      <c r="J169" s="13"/>
      <c r="K169" s="2"/>
      <c r="L169" s="2"/>
      <c r="M169" s="2"/>
      <c r="N169" s="2"/>
    </row>
    <row r="170" spans="1:14">
      <c r="A170" s="9">
        <v>6</v>
      </c>
      <c r="B170" s="139" t="s">
        <v>216</v>
      </c>
      <c r="C170" s="12">
        <v>199000</v>
      </c>
      <c r="D170" s="1" t="s">
        <v>223</v>
      </c>
      <c r="E170" s="9"/>
      <c r="F170" s="9"/>
      <c r="G170" s="27"/>
      <c r="H170" s="27" t="s">
        <v>304</v>
      </c>
      <c r="I170" s="9"/>
      <c r="J170" s="12">
        <v>199000</v>
      </c>
      <c r="K170" s="1" t="s">
        <v>36</v>
      </c>
      <c r="L170" s="9" t="s">
        <v>69</v>
      </c>
      <c r="M170" s="9" t="s">
        <v>69</v>
      </c>
      <c r="N170" s="9" t="s">
        <v>69</v>
      </c>
    </row>
    <row r="171" spans="1:14">
      <c r="A171" s="9"/>
      <c r="B171" s="136" t="s">
        <v>217</v>
      </c>
      <c r="C171" s="12"/>
      <c r="D171" s="9" t="s">
        <v>224</v>
      </c>
      <c r="E171" s="8"/>
      <c r="F171" s="8"/>
      <c r="G171" s="9"/>
      <c r="H171" s="9"/>
      <c r="I171" s="9"/>
      <c r="J171" s="12"/>
      <c r="K171" s="8"/>
      <c r="L171" s="8"/>
      <c r="M171" s="8"/>
      <c r="N171" s="8"/>
    </row>
    <row r="172" spans="1:14">
      <c r="A172" s="9"/>
      <c r="B172" s="136" t="s">
        <v>218</v>
      </c>
      <c r="C172" s="12"/>
      <c r="D172" s="9"/>
      <c r="E172" s="8"/>
      <c r="F172" s="8"/>
      <c r="G172" s="9"/>
      <c r="H172" s="9"/>
      <c r="I172" s="9"/>
      <c r="J172" s="12"/>
      <c r="K172" s="8"/>
      <c r="L172" s="8"/>
      <c r="M172" s="8"/>
      <c r="N172" s="8"/>
    </row>
    <row r="173" spans="1:14">
      <c r="A173" s="9"/>
      <c r="B173" s="136" t="s">
        <v>219</v>
      </c>
      <c r="C173" s="12"/>
      <c r="D173" s="9"/>
      <c r="E173" s="8"/>
      <c r="F173" s="8"/>
      <c r="G173" s="9"/>
      <c r="H173" s="9"/>
      <c r="I173" s="9"/>
      <c r="J173" s="12"/>
      <c r="K173" s="8"/>
      <c r="L173" s="8"/>
      <c r="M173" s="8"/>
      <c r="N173" s="8"/>
    </row>
    <row r="174" spans="1:14">
      <c r="A174" s="9"/>
      <c r="B174" s="136" t="s">
        <v>220</v>
      </c>
      <c r="C174" s="12"/>
      <c r="D174" s="9"/>
      <c r="E174" s="8"/>
      <c r="F174" s="8"/>
      <c r="G174" s="9"/>
      <c r="H174" s="9"/>
      <c r="I174" s="9"/>
      <c r="J174" s="12"/>
      <c r="K174" s="8"/>
      <c r="L174" s="8"/>
      <c r="M174" s="8"/>
      <c r="N174" s="8"/>
    </row>
    <row r="175" spans="1:14">
      <c r="A175" s="9"/>
      <c r="B175" s="136" t="s">
        <v>222</v>
      </c>
      <c r="C175" s="12"/>
      <c r="D175" s="9"/>
      <c r="E175" s="9"/>
      <c r="F175" s="9"/>
      <c r="G175" s="27"/>
      <c r="H175" s="9"/>
      <c r="I175" s="9"/>
      <c r="J175" s="12"/>
      <c r="K175" s="9"/>
      <c r="L175" s="9"/>
      <c r="M175" s="9"/>
      <c r="N175" s="9"/>
    </row>
    <row r="176" spans="1:14">
      <c r="A176" s="3"/>
      <c r="B176" s="2"/>
      <c r="C176" s="13"/>
      <c r="D176" s="3"/>
      <c r="E176" s="2"/>
      <c r="F176" s="2"/>
      <c r="G176" s="3"/>
      <c r="H176" s="3"/>
      <c r="I176" s="3"/>
      <c r="J176" s="13"/>
      <c r="K176" s="2"/>
      <c r="L176" s="2"/>
      <c r="M176" s="2"/>
      <c r="N176" s="2"/>
    </row>
    <row r="177" spans="1:14">
      <c r="A177" s="9">
        <v>7</v>
      </c>
      <c r="B177" s="139" t="s">
        <v>216</v>
      </c>
      <c r="C177" s="12">
        <v>199000</v>
      </c>
      <c r="D177" s="9" t="s">
        <v>223</v>
      </c>
      <c r="E177" s="8"/>
      <c r="F177" s="8"/>
      <c r="G177" s="9"/>
      <c r="H177" s="27" t="s">
        <v>304</v>
      </c>
      <c r="I177" s="9"/>
      <c r="J177" s="12">
        <v>199000</v>
      </c>
      <c r="K177" s="1" t="s">
        <v>36</v>
      </c>
      <c r="L177" s="9" t="s">
        <v>69</v>
      </c>
      <c r="M177" s="9" t="s">
        <v>69</v>
      </c>
      <c r="N177" s="9" t="s">
        <v>69</v>
      </c>
    </row>
    <row r="178" spans="1:14">
      <c r="A178" s="9"/>
      <c r="B178" s="136" t="s">
        <v>217</v>
      </c>
      <c r="C178" s="12"/>
      <c r="D178" s="9" t="s">
        <v>224</v>
      </c>
      <c r="E178" s="8"/>
      <c r="F178" s="8"/>
      <c r="G178" s="9"/>
      <c r="H178" s="9"/>
      <c r="I178" s="9"/>
      <c r="J178" s="12"/>
      <c r="K178" s="8"/>
      <c r="L178" s="8"/>
      <c r="M178" s="8"/>
      <c r="N178" s="8"/>
    </row>
    <row r="179" spans="1:14">
      <c r="A179" s="9"/>
      <c r="B179" s="136" t="s">
        <v>218</v>
      </c>
      <c r="C179" s="12"/>
      <c r="D179" s="9"/>
      <c r="E179" s="8"/>
      <c r="F179" s="8"/>
      <c r="G179" s="9"/>
      <c r="H179" s="9"/>
      <c r="I179" s="9"/>
      <c r="J179" s="12"/>
      <c r="K179" s="8"/>
      <c r="L179" s="8"/>
      <c r="M179" s="8"/>
      <c r="N179" s="8"/>
    </row>
    <row r="180" spans="1:14">
      <c r="A180" s="9"/>
      <c r="B180" s="136" t="s">
        <v>219</v>
      </c>
      <c r="C180" s="12"/>
      <c r="D180" s="9"/>
      <c r="E180" s="8"/>
      <c r="F180" s="8"/>
      <c r="G180" s="9"/>
      <c r="H180" s="9"/>
      <c r="I180" s="9"/>
      <c r="J180" s="12"/>
      <c r="K180" s="8"/>
      <c r="L180" s="8"/>
      <c r="M180" s="8"/>
      <c r="N180" s="8"/>
    </row>
    <row r="181" spans="1:14">
      <c r="A181" s="9"/>
      <c r="B181" s="136" t="s">
        <v>220</v>
      </c>
      <c r="C181" s="12"/>
      <c r="D181" s="9"/>
      <c r="E181" s="8"/>
      <c r="F181" s="8"/>
      <c r="G181" s="9"/>
      <c r="H181" s="9"/>
      <c r="I181" s="9"/>
      <c r="J181" s="8"/>
      <c r="K181" s="8"/>
      <c r="L181" s="8"/>
      <c r="M181" s="8"/>
      <c r="N181" s="8"/>
    </row>
    <row r="182" spans="1:14">
      <c r="A182" s="9"/>
      <c r="B182" s="136" t="s">
        <v>222</v>
      </c>
      <c r="C182" s="12"/>
      <c r="D182" s="9"/>
      <c r="E182" s="8"/>
      <c r="F182" s="8"/>
      <c r="G182" s="9"/>
      <c r="H182" s="9"/>
      <c r="I182" s="9"/>
      <c r="J182" s="8"/>
      <c r="K182" s="8"/>
      <c r="L182" s="8"/>
      <c r="M182" s="8"/>
      <c r="N182" s="8"/>
    </row>
    <row r="183" spans="1:14">
      <c r="A183" s="9"/>
      <c r="B183" s="136"/>
      <c r="C183" s="12"/>
      <c r="D183" s="9"/>
      <c r="E183" s="8"/>
      <c r="F183" s="8"/>
      <c r="G183" s="9"/>
      <c r="H183" s="9"/>
      <c r="I183" s="9"/>
      <c r="J183" s="8"/>
      <c r="K183" s="8"/>
      <c r="L183" s="8"/>
      <c r="M183" s="8"/>
      <c r="N183" s="8"/>
    </row>
    <row r="184" spans="1:14">
      <c r="A184" s="3"/>
      <c r="B184" s="142"/>
      <c r="C184" s="13"/>
      <c r="D184" s="3"/>
      <c r="E184" s="2"/>
      <c r="F184" s="2"/>
      <c r="G184" s="3"/>
      <c r="H184" s="3"/>
      <c r="I184" s="3"/>
      <c r="J184" s="2"/>
      <c r="K184" s="2"/>
      <c r="L184" s="2"/>
      <c r="M184" s="2"/>
      <c r="N184" s="2"/>
    </row>
    <row r="185" spans="1:14" ht="42" customHeight="1">
      <c r="A185" s="240" t="s">
        <v>1</v>
      </c>
      <c r="B185" s="240" t="s">
        <v>62</v>
      </c>
      <c r="C185" s="238" t="s">
        <v>3</v>
      </c>
      <c r="D185" s="240" t="s">
        <v>12</v>
      </c>
      <c r="E185" s="240" t="s">
        <v>13</v>
      </c>
      <c r="F185" s="240" t="s">
        <v>14</v>
      </c>
      <c r="G185" s="235" t="s">
        <v>76</v>
      </c>
      <c r="H185" s="236"/>
      <c r="I185" s="237"/>
      <c r="J185" s="240" t="s">
        <v>7</v>
      </c>
      <c r="K185" s="240" t="s">
        <v>8</v>
      </c>
      <c r="L185" s="240" t="s">
        <v>9</v>
      </c>
      <c r="M185" s="240" t="s">
        <v>10</v>
      </c>
      <c r="N185" s="244" t="s">
        <v>11</v>
      </c>
    </row>
    <row r="186" spans="1:14" ht="72.75" customHeight="1">
      <c r="A186" s="241"/>
      <c r="B186" s="241"/>
      <c r="C186" s="239"/>
      <c r="D186" s="241"/>
      <c r="E186" s="241"/>
      <c r="F186" s="241"/>
      <c r="G186" s="4" t="s">
        <v>4</v>
      </c>
      <c r="H186" s="4" t="s">
        <v>5</v>
      </c>
      <c r="I186" s="4" t="s">
        <v>6</v>
      </c>
      <c r="J186" s="241"/>
      <c r="K186" s="241"/>
      <c r="L186" s="241"/>
      <c r="M186" s="241"/>
      <c r="N186" s="245"/>
    </row>
    <row r="187" spans="1:14">
      <c r="A187" s="9">
        <v>8</v>
      </c>
      <c r="B187" s="139" t="s">
        <v>216</v>
      </c>
      <c r="C187" s="12">
        <v>199000</v>
      </c>
      <c r="D187" s="9" t="s">
        <v>223</v>
      </c>
      <c r="E187" s="8"/>
      <c r="F187" s="8"/>
      <c r="G187" s="9"/>
      <c r="H187" s="27" t="s">
        <v>304</v>
      </c>
      <c r="I187" s="9"/>
      <c r="J187" s="12">
        <v>199000</v>
      </c>
      <c r="K187" s="1" t="s">
        <v>36</v>
      </c>
      <c r="L187" s="9" t="s">
        <v>69</v>
      </c>
      <c r="M187" s="9" t="s">
        <v>69</v>
      </c>
      <c r="N187" s="9" t="s">
        <v>69</v>
      </c>
    </row>
    <row r="188" spans="1:14">
      <c r="A188" s="9"/>
      <c r="B188" s="136" t="s">
        <v>217</v>
      </c>
      <c r="C188" s="12"/>
      <c r="D188" s="9" t="s">
        <v>224</v>
      </c>
      <c r="E188" s="8"/>
      <c r="F188" s="8"/>
      <c r="G188" s="9"/>
      <c r="H188" s="9"/>
      <c r="I188" s="9"/>
      <c r="J188" s="8"/>
      <c r="K188" s="8"/>
      <c r="L188" s="8"/>
      <c r="M188" s="8"/>
      <c r="N188" s="8"/>
    </row>
    <row r="189" spans="1:14">
      <c r="A189" s="9"/>
      <c r="B189" s="136" t="s">
        <v>218</v>
      </c>
      <c r="C189" s="12"/>
      <c r="D189" s="9"/>
      <c r="E189" s="8"/>
      <c r="F189" s="8"/>
      <c r="G189" s="9"/>
      <c r="H189" s="9"/>
      <c r="I189" s="9"/>
      <c r="J189" s="8"/>
      <c r="K189" s="8"/>
      <c r="L189" s="8"/>
      <c r="M189" s="8"/>
      <c r="N189" s="8"/>
    </row>
    <row r="190" spans="1:14">
      <c r="A190" s="9"/>
      <c r="B190" s="136" t="s">
        <v>219</v>
      </c>
      <c r="C190" s="12"/>
      <c r="D190" s="9"/>
      <c r="E190" s="8"/>
      <c r="F190" s="8"/>
      <c r="G190" s="9"/>
      <c r="H190" s="9"/>
      <c r="I190" s="9"/>
      <c r="J190" s="8"/>
      <c r="K190" s="8"/>
      <c r="L190" s="8"/>
      <c r="M190" s="8"/>
      <c r="N190" s="8"/>
    </row>
    <row r="191" spans="1:14">
      <c r="A191" s="9"/>
      <c r="B191" s="136" t="s">
        <v>220</v>
      </c>
      <c r="C191" s="12"/>
      <c r="D191" s="9"/>
      <c r="E191" s="8"/>
      <c r="F191" s="8"/>
      <c r="G191" s="9"/>
      <c r="H191" s="9"/>
      <c r="I191" s="9"/>
      <c r="J191" s="8"/>
      <c r="K191" s="8"/>
      <c r="L191" s="8"/>
      <c r="M191" s="8"/>
      <c r="N191" s="8"/>
    </row>
    <row r="192" spans="1:14">
      <c r="A192" s="9"/>
      <c r="B192" s="136" t="s">
        <v>222</v>
      </c>
      <c r="C192" s="12"/>
      <c r="D192" s="9"/>
      <c r="E192" s="8"/>
      <c r="F192" s="8"/>
      <c r="G192" s="9"/>
      <c r="H192" s="9"/>
      <c r="I192" s="9"/>
      <c r="J192" s="8"/>
      <c r="K192" s="8"/>
      <c r="L192" s="8"/>
      <c r="M192" s="8"/>
      <c r="N192" s="8"/>
    </row>
    <row r="193" spans="1:14">
      <c r="A193" s="3"/>
      <c r="B193" s="142"/>
      <c r="C193" s="13"/>
      <c r="D193" s="3"/>
      <c r="E193" s="2"/>
      <c r="F193" s="2"/>
      <c r="G193" s="3"/>
      <c r="H193" s="3"/>
      <c r="I193" s="3"/>
      <c r="J193" s="2"/>
      <c r="K193" s="2"/>
      <c r="L193" s="2"/>
      <c r="M193" s="2"/>
      <c r="N193" s="2"/>
    </row>
    <row r="194" spans="1:14">
      <c r="A194" s="9">
        <v>9</v>
      </c>
      <c r="B194" s="139" t="s">
        <v>216</v>
      </c>
      <c r="C194" s="12">
        <v>199000</v>
      </c>
      <c r="D194" s="9" t="s">
        <v>223</v>
      </c>
      <c r="E194" s="8"/>
      <c r="F194" s="8"/>
      <c r="G194" s="9"/>
      <c r="H194" s="27" t="s">
        <v>304</v>
      </c>
      <c r="I194" s="9"/>
      <c r="J194" s="12">
        <v>199000</v>
      </c>
      <c r="K194" s="1" t="s">
        <v>36</v>
      </c>
      <c r="L194" s="9" t="s">
        <v>69</v>
      </c>
      <c r="M194" s="9" t="s">
        <v>69</v>
      </c>
      <c r="N194" s="9" t="s">
        <v>69</v>
      </c>
    </row>
    <row r="195" spans="1:14">
      <c r="A195" s="9"/>
      <c r="B195" s="136" t="s">
        <v>217</v>
      </c>
      <c r="C195" s="12"/>
      <c r="D195" s="9" t="s">
        <v>224</v>
      </c>
      <c r="E195" s="8"/>
      <c r="F195" s="8"/>
      <c r="G195" s="9"/>
      <c r="H195" s="9"/>
      <c r="I195" s="9"/>
      <c r="J195" s="8"/>
      <c r="K195" s="8"/>
      <c r="L195" s="8"/>
      <c r="M195" s="8"/>
      <c r="N195" s="8"/>
    </row>
    <row r="196" spans="1:14">
      <c r="A196" s="9"/>
      <c r="B196" s="136" t="s">
        <v>218</v>
      </c>
      <c r="C196" s="12"/>
      <c r="D196" s="9"/>
      <c r="E196" s="8"/>
      <c r="F196" s="8"/>
      <c r="G196" s="9"/>
      <c r="H196" s="9"/>
      <c r="I196" s="9"/>
      <c r="J196" s="8"/>
      <c r="K196" s="8"/>
      <c r="L196" s="8"/>
      <c r="M196" s="8"/>
      <c r="N196" s="8"/>
    </row>
    <row r="197" spans="1:14">
      <c r="A197" s="9"/>
      <c r="B197" s="136" t="s">
        <v>219</v>
      </c>
      <c r="C197" s="12"/>
      <c r="D197" s="9"/>
      <c r="E197" s="8"/>
      <c r="F197" s="8"/>
      <c r="G197" s="9"/>
      <c r="H197" s="9"/>
      <c r="I197" s="9"/>
      <c r="J197" s="8"/>
      <c r="K197" s="8"/>
      <c r="L197" s="8"/>
      <c r="M197" s="8"/>
      <c r="N197" s="8"/>
    </row>
    <row r="198" spans="1:14">
      <c r="A198" s="9"/>
      <c r="B198" s="136" t="s">
        <v>220</v>
      </c>
      <c r="C198" s="12"/>
      <c r="D198" s="9"/>
      <c r="E198" s="8"/>
      <c r="F198" s="8"/>
      <c r="G198" s="9"/>
      <c r="H198" s="9"/>
      <c r="I198" s="9"/>
      <c r="J198" s="8"/>
      <c r="K198" s="8"/>
      <c r="L198" s="8"/>
      <c r="M198" s="8"/>
      <c r="N198" s="8"/>
    </row>
    <row r="199" spans="1:14">
      <c r="A199" s="9"/>
      <c r="B199" s="136" t="s">
        <v>222</v>
      </c>
      <c r="C199" s="12"/>
      <c r="D199" s="9"/>
      <c r="E199" s="8"/>
      <c r="F199" s="8"/>
      <c r="G199" s="9"/>
      <c r="H199" s="9"/>
      <c r="I199" s="9"/>
      <c r="J199" s="8"/>
      <c r="K199" s="8"/>
      <c r="L199" s="8"/>
      <c r="M199" s="8"/>
      <c r="N199" s="8"/>
    </row>
    <row r="200" spans="1:14">
      <c r="A200" s="3"/>
      <c r="B200" s="142"/>
      <c r="C200" s="13"/>
      <c r="D200" s="3"/>
      <c r="E200" s="2"/>
      <c r="F200" s="2"/>
      <c r="G200" s="3"/>
      <c r="H200" s="3"/>
      <c r="I200" s="3"/>
      <c r="J200" s="2"/>
      <c r="K200" s="2"/>
      <c r="L200" s="2"/>
      <c r="M200" s="2"/>
      <c r="N200" s="2"/>
    </row>
    <row r="201" spans="1:14">
      <c r="A201" s="9">
        <v>10</v>
      </c>
      <c r="B201" s="139" t="s">
        <v>216</v>
      </c>
      <c r="C201" s="12">
        <v>199000</v>
      </c>
      <c r="D201" s="9" t="s">
        <v>223</v>
      </c>
      <c r="E201" s="8"/>
      <c r="F201" s="8"/>
      <c r="G201" s="9"/>
      <c r="H201" s="27" t="s">
        <v>304</v>
      </c>
      <c r="I201" s="9"/>
      <c r="J201" s="12">
        <v>199000</v>
      </c>
      <c r="K201" s="1" t="s">
        <v>36</v>
      </c>
      <c r="L201" s="9" t="s">
        <v>69</v>
      </c>
      <c r="M201" s="9" t="s">
        <v>69</v>
      </c>
      <c r="N201" s="9" t="s">
        <v>69</v>
      </c>
    </row>
    <row r="202" spans="1:14">
      <c r="A202" s="9"/>
      <c r="B202" s="136" t="s">
        <v>217</v>
      </c>
      <c r="C202" s="12"/>
      <c r="D202" s="9" t="s">
        <v>224</v>
      </c>
      <c r="E202" s="8"/>
      <c r="F202" s="8"/>
      <c r="G202" s="9"/>
      <c r="H202" s="9"/>
      <c r="I202" s="9"/>
      <c r="J202" s="8"/>
      <c r="K202" s="8"/>
      <c r="L202" s="8"/>
      <c r="M202" s="8"/>
      <c r="N202" s="8"/>
    </row>
    <row r="203" spans="1:14">
      <c r="A203" s="9"/>
      <c r="B203" s="136" t="s">
        <v>218</v>
      </c>
      <c r="C203" s="12"/>
      <c r="D203" s="9"/>
      <c r="E203" s="8"/>
      <c r="F203" s="8"/>
      <c r="G203" s="9"/>
      <c r="H203" s="9"/>
      <c r="I203" s="9"/>
      <c r="J203" s="8"/>
      <c r="K203" s="8"/>
      <c r="L203" s="8"/>
      <c r="M203" s="8"/>
      <c r="N203" s="8"/>
    </row>
    <row r="204" spans="1:14">
      <c r="A204" s="9"/>
      <c r="B204" s="136" t="s">
        <v>219</v>
      </c>
      <c r="C204" s="12"/>
      <c r="D204" s="9"/>
      <c r="E204" s="8"/>
      <c r="F204" s="8"/>
      <c r="G204" s="9"/>
      <c r="H204" s="9"/>
      <c r="I204" s="9"/>
      <c r="J204" s="8"/>
      <c r="K204" s="8"/>
      <c r="L204" s="8"/>
      <c r="M204" s="8"/>
      <c r="N204" s="8"/>
    </row>
    <row r="205" spans="1:14">
      <c r="A205" s="9"/>
      <c r="B205" s="136" t="s">
        <v>220</v>
      </c>
      <c r="C205" s="12"/>
      <c r="D205" s="9"/>
      <c r="E205" s="8"/>
      <c r="F205" s="8"/>
      <c r="G205" s="9"/>
      <c r="H205" s="9"/>
      <c r="I205" s="9"/>
      <c r="J205" s="8"/>
      <c r="K205" s="8"/>
      <c r="L205" s="8"/>
      <c r="M205" s="8"/>
      <c r="N205" s="8"/>
    </row>
    <row r="206" spans="1:14">
      <c r="A206" s="9"/>
      <c r="B206" s="136" t="s">
        <v>222</v>
      </c>
      <c r="C206" s="12"/>
      <c r="D206" s="9"/>
      <c r="E206" s="8"/>
      <c r="F206" s="8"/>
      <c r="G206" s="9"/>
      <c r="H206" s="9"/>
      <c r="I206" s="9"/>
      <c r="J206" s="8"/>
      <c r="K206" s="8"/>
      <c r="L206" s="8"/>
      <c r="M206" s="8"/>
      <c r="N206" s="8"/>
    </row>
    <row r="207" spans="1:14" s="21" customFormat="1">
      <c r="A207" s="3"/>
      <c r="B207" s="2"/>
      <c r="C207" s="13"/>
      <c r="D207" s="3"/>
      <c r="E207" s="2"/>
      <c r="F207" s="2"/>
      <c r="G207" s="3"/>
      <c r="H207" s="3"/>
      <c r="I207" s="3"/>
      <c r="J207" s="2"/>
      <c r="K207" s="2"/>
      <c r="L207" s="2"/>
      <c r="M207" s="2"/>
      <c r="N207" s="2"/>
    </row>
    <row r="208" spans="1:14">
      <c r="A208" s="242" t="s">
        <v>18</v>
      </c>
      <c r="B208" s="243"/>
      <c r="C208" s="16">
        <f>C134+C142+C148+C154+C163+C170+C177+C187+C194+C201</f>
        <v>1990000</v>
      </c>
      <c r="D208" s="18" t="s">
        <v>69</v>
      </c>
      <c r="E208" s="26" t="s">
        <v>69</v>
      </c>
      <c r="F208" s="26" t="s">
        <v>69</v>
      </c>
      <c r="G208" s="17" t="s">
        <v>69</v>
      </c>
      <c r="H208" s="17">
        <v>10</v>
      </c>
      <c r="I208" s="26" t="s">
        <v>69</v>
      </c>
      <c r="J208" s="88">
        <f>J201+J194+J187+J177+J170+J163+J154+J148+J142+J134</f>
        <v>1990000</v>
      </c>
      <c r="K208" s="26" t="s">
        <v>69</v>
      </c>
      <c r="L208" s="26" t="s">
        <v>69</v>
      </c>
      <c r="M208" s="26" t="s">
        <v>69</v>
      </c>
      <c r="N208" s="26" t="s">
        <v>69</v>
      </c>
    </row>
    <row r="209" spans="1:14" s="19" customFormat="1">
      <c r="A209" s="234" t="s">
        <v>528</v>
      </c>
      <c r="B209" s="234"/>
      <c r="C209" s="234"/>
      <c r="D209" s="234"/>
      <c r="E209" s="234"/>
      <c r="F209" s="234"/>
      <c r="G209" s="234"/>
      <c r="H209" s="234"/>
      <c r="I209" s="234"/>
      <c r="J209" s="234"/>
      <c r="K209" s="234"/>
      <c r="L209" s="234"/>
      <c r="M209" s="234"/>
      <c r="N209" s="234"/>
    </row>
    <row r="210" spans="1:14" s="19" customFormat="1">
      <c r="A210" s="234" t="s">
        <v>529</v>
      </c>
      <c r="B210" s="234"/>
      <c r="C210" s="234"/>
      <c r="D210" s="234"/>
      <c r="E210" s="234"/>
      <c r="F210" s="234"/>
      <c r="G210" s="234"/>
      <c r="H210" s="234"/>
      <c r="I210" s="234"/>
      <c r="J210" s="234"/>
      <c r="K210" s="234"/>
      <c r="L210" s="234"/>
      <c r="M210" s="234"/>
      <c r="N210" s="234"/>
    </row>
    <row r="211" spans="1:14" s="19" customFormat="1">
      <c r="A211" s="234" t="s">
        <v>65</v>
      </c>
      <c r="B211" s="234"/>
      <c r="C211" s="234"/>
      <c r="D211" s="234"/>
      <c r="E211" s="234"/>
      <c r="F211" s="234"/>
      <c r="G211" s="234"/>
      <c r="H211" s="234"/>
      <c r="I211" s="234"/>
      <c r="J211" s="234"/>
      <c r="K211" s="234"/>
      <c r="L211" s="234"/>
      <c r="M211" s="234"/>
      <c r="N211" s="234"/>
    </row>
    <row r="212" spans="1:14">
      <c r="A212" s="246" t="s">
        <v>17</v>
      </c>
      <c r="B212" s="246"/>
      <c r="C212" s="246"/>
      <c r="D212" s="246"/>
      <c r="E212" s="246"/>
      <c r="F212" s="246"/>
      <c r="G212" s="246"/>
      <c r="H212" s="246"/>
      <c r="I212" s="246"/>
      <c r="J212" s="246"/>
      <c r="K212" s="246"/>
      <c r="L212" s="246"/>
      <c r="M212" s="246"/>
      <c r="N212" s="246"/>
    </row>
    <row r="213" spans="1:14" ht="42" customHeight="1">
      <c r="A213" s="240" t="s">
        <v>1</v>
      </c>
      <c r="B213" s="240" t="s">
        <v>62</v>
      </c>
      <c r="C213" s="238" t="s">
        <v>3</v>
      </c>
      <c r="D213" s="240" t="s">
        <v>12</v>
      </c>
      <c r="E213" s="240" t="s">
        <v>13</v>
      </c>
      <c r="F213" s="240" t="s">
        <v>14</v>
      </c>
      <c r="G213" s="235" t="s">
        <v>76</v>
      </c>
      <c r="H213" s="236"/>
      <c r="I213" s="237"/>
      <c r="J213" s="240" t="s">
        <v>7</v>
      </c>
      <c r="K213" s="240" t="s">
        <v>8</v>
      </c>
      <c r="L213" s="240" t="s">
        <v>9</v>
      </c>
      <c r="M213" s="240" t="s">
        <v>10</v>
      </c>
      <c r="N213" s="244" t="s">
        <v>11</v>
      </c>
    </row>
    <row r="214" spans="1:14" ht="72.75" customHeight="1">
      <c r="A214" s="241"/>
      <c r="B214" s="241"/>
      <c r="C214" s="239"/>
      <c r="D214" s="241"/>
      <c r="E214" s="241"/>
      <c r="F214" s="241"/>
      <c r="G214" s="4" t="s">
        <v>4</v>
      </c>
      <c r="H214" s="4" t="s">
        <v>5</v>
      </c>
      <c r="I214" s="4" t="s">
        <v>6</v>
      </c>
      <c r="J214" s="241"/>
      <c r="K214" s="241"/>
      <c r="L214" s="241"/>
      <c r="M214" s="241"/>
      <c r="N214" s="245"/>
    </row>
    <row r="215" spans="1:14">
      <c r="A215" s="1">
        <v>1</v>
      </c>
      <c r="B215" s="7" t="s">
        <v>67</v>
      </c>
      <c r="C215" s="11">
        <v>4000000</v>
      </c>
      <c r="D215" s="1" t="s">
        <v>223</v>
      </c>
      <c r="E215" s="1"/>
      <c r="F215" s="1"/>
      <c r="G215" s="1"/>
      <c r="H215" s="23" t="s">
        <v>304</v>
      </c>
      <c r="I215" s="23"/>
      <c r="J215" s="1" t="s">
        <v>69</v>
      </c>
      <c r="K215" s="1" t="s">
        <v>38</v>
      </c>
      <c r="L215" s="1" t="s">
        <v>69</v>
      </c>
      <c r="M215" s="1" t="s">
        <v>69</v>
      </c>
      <c r="N215" s="1" t="s">
        <v>69</v>
      </c>
    </row>
    <row r="216" spans="1:14">
      <c r="A216" s="9"/>
      <c r="B216" s="8" t="s">
        <v>68</v>
      </c>
      <c r="C216" s="12"/>
      <c r="D216" s="9" t="s">
        <v>230</v>
      </c>
      <c r="E216" s="8"/>
      <c r="F216" s="8"/>
      <c r="G216" s="9"/>
      <c r="H216" s="9"/>
      <c r="I216" s="9"/>
      <c r="J216" s="8"/>
      <c r="K216" s="8"/>
      <c r="L216" s="8"/>
      <c r="M216" s="8"/>
      <c r="N216" s="8"/>
    </row>
    <row r="217" spans="1:14">
      <c r="A217" s="9"/>
      <c r="B217" s="8" t="s">
        <v>22</v>
      </c>
      <c r="C217" s="12"/>
      <c r="D217" s="9"/>
      <c r="E217" s="8"/>
      <c r="F217" s="8"/>
      <c r="G217" s="9"/>
      <c r="H217" s="9"/>
      <c r="I217" s="9"/>
      <c r="J217" s="8"/>
      <c r="K217" s="8"/>
      <c r="L217" s="8"/>
      <c r="M217" s="8"/>
      <c r="N217" s="8"/>
    </row>
    <row r="218" spans="1:14">
      <c r="A218" s="9"/>
      <c r="B218" s="8" t="s">
        <v>21</v>
      </c>
      <c r="C218" s="12"/>
      <c r="D218" s="9"/>
      <c r="E218" s="8"/>
      <c r="F218" s="8"/>
      <c r="G218" s="9"/>
      <c r="H218" s="9"/>
      <c r="I218" s="9"/>
      <c r="J218" s="8"/>
      <c r="K218" s="8"/>
      <c r="L218" s="8"/>
      <c r="M218" s="8"/>
      <c r="N218" s="8"/>
    </row>
    <row r="219" spans="1:14">
      <c r="A219" s="3"/>
      <c r="B219" s="2"/>
      <c r="C219" s="13"/>
      <c r="D219" s="3"/>
      <c r="E219" s="2"/>
      <c r="F219" s="2"/>
      <c r="G219" s="3"/>
      <c r="H219" s="3"/>
      <c r="I219" s="3"/>
      <c r="J219" s="2"/>
      <c r="K219" s="2"/>
      <c r="L219" s="2"/>
      <c r="M219" s="2"/>
      <c r="N219" s="2"/>
    </row>
    <row r="220" spans="1:14">
      <c r="A220" s="242" t="s">
        <v>18</v>
      </c>
      <c r="B220" s="243"/>
      <c r="C220" s="16">
        <f>SUM(C215:C219)</f>
        <v>4000000</v>
      </c>
      <c r="D220" s="17" t="s">
        <v>69</v>
      </c>
      <c r="E220" s="17" t="s">
        <v>69</v>
      </c>
      <c r="F220" s="17" t="s">
        <v>69</v>
      </c>
      <c r="G220" s="17" t="s">
        <v>69</v>
      </c>
      <c r="H220" s="17">
        <v>1</v>
      </c>
      <c r="I220" s="17" t="s">
        <v>69</v>
      </c>
      <c r="J220" s="17" t="s">
        <v>69</v>
      </c>
      <c r="K220" s="17" t="s">
        <v>69</v>
      </c>
      <c r="L220" s="17" t="s">
        <v>69</v>
      </c>
      <c r="M220" s="17" t="s">
        <v>69</v>
      </c>
      <c r="N220" s="17" t="s">
        <v>69</v>
      </c>
    </row>
  </sheetData>
  <mergeCells count="185">
    <mergeCell ref="L137:L138"/>
    <mergeCell ref="M137:M138"/>
    <mergeCell ref="N137:N138"/>
    <mergeCell ref="A137:A138"/>
    <mergeCell ref="B137:B138"/>
    <mergeCell ref="C137:C138"/>
    <mergeCell ref="D137:D138"/>
    <mergeCell ref="E137:E138"/>
    <mergeCell ref="F137:F138"/>
    <mergeCell ref="G137:I137"/>
    <mergeCell ref="J137:J138"/>
    <mergeCell ref="K137:K138"/>
    <mergeCell ref="A126:B126"/>
    <mergeCell ref="A93:A94"/>
    <mergeCell ref="B93:B94"/>
    <mergeCell ref="C93:C94"/>
    <mergeCell ref="D93:D94"/>
    <mergeCell ref="E93:E94"/>
    <mergeCell ref="F93:F94"/>
    <mergeCell ref="G93:I93"/>
    <mergeCell ref="J93:J94"/>
    <mergeCell ref="A121:A122"/>
    <mergeCell ref="B121:B122"/>
    <mergeCell ref="C121:C122"/>
    <mergeCell ref="D121:D122"/>
    <mergeCell ref="E121:E122"/>
    <mergeCell ref="F121:F122"/>
    <mergeCell ref="G121:I121"/>
    <mergeCell ref="J121:J122"/>
    <mergeCell ref="K121:K122"/>
    <mergeCell ref="K76:K77"/>
    <mergeCell ref="L76:L77"/>
    <mergeCell ref="M76:M77"/>
    <mergeCell ref="N76:N77"/>
    <mergeCell ref="A82:B82"/>
    <mergeCell ref="A117:N117"/>
    <mergeCell ref="A118:N118"/>
    <mergeCell ref="A119:N119"/>
    <mergeCell ref="A120:N120"/>
    <mergeCell ref="D87:D88"/>
    <mergeCell ref="E87:E88"/>
    <mergeCell ref="F87:F88"/>
    <mergeCell ref="G87:I87"/>
    <mergeCell ref="J87:J88"/>
    <mergeCell ref="K87:K88"/>
    <mergeCell ref="L87:L88"/>
    <mergeCell ref="M87:M88"/>
    <mergeCell ref="N87:N88"/>
    <mergeCell ref="L121:L122"/>
    <mergeCell ref="M121:M122"/>
    <mergeCell ref="N121:N122"/>
    <mergeCell ref="K93:K94"/>
    <mergeCell ref="L93:L94"/>
    <mergeCell ref="G185:I185"/>
    <mergeCell ref="J185:J186"/>
    <mergeCell ref="K185:K186"/>
    <mergeCell ref="L185:L186"/>
    <mergeCell ref="A210:N210"/>
    <mergeCell ref="A208:B208"/>
    <mergeCell ref="A185:A186"/>
    <mergeCell ref="B185:B186"/>
    <mergeCell ref="C185:C186"/>
    <mergeCell ref="D185:D186"/>
    <mergeCell ref="E185:E186"/>
    <mergeCell ref="A209:N209"/>
    <mergeCell ref="M185:M186"/>
    <mergeCell ref="N185:N186"/>
    <mergeCell ref="F185:F186"/>
    <mergeCell ref="A220:B220"/>
    <mergeCell ref="A211:N211"/>
    <mergeCell ref="A212:N212"/>
    <mergeCell ref="A213:A214"/>
    <mergeCell ref="B213:B214"/>
    <mergeCell ref="C213:C214"/>
    <mergeCell ref="D213:D214"/>
    <mergeCell ref="E213:E214"/>
    <mergeCell ref="F213:F214"/>
    <mergeCell ref="G213:I213"/>
    <mergeCell ref="J213:J214"/>
    <mergeCell ref="K213:K214"/>
    <mergeCell ref="L213:L214"/>
    <mergeCell ref="M213:M214"/>
    <mergeCell ref="N213:N214"/>
    <mergeCell ref="A161:A162"/>
    <mergeCell ref="B161:B162"/>
    <mergeCell ref="C161:C162"/>
    <mergeCell ref="D161:D162"/>
    <mergeCell ref="E161:E162"/>
    <mergeCell ref="F161:F162"/>
    <mergeCell ref="G161:I161"/>
    <mergeCell ref="N161:N162"/>
    <mergeCell ref="J161:J162"/>
    <mergeCell ref="K161:K162"/>
    <mergeCell ref="L161:L162"/>
    <mergeCell ref="M161:M162"/>
    <mergeCell ref="A29:A30"/>
    <mergeCell ref="B29:B30"/>
    <mergeCell ref="C29:C30"/>
    <mergeCell ref="D29:D30"/>
    <mergeCell ref="A130:N130"/>
    <mergeCell ref="A131:N131"/>
    <mergeCell ref="N132:N133"/>
    <mergeCell ref="K132:K133"/>
    <mergeCell ref="L132:L133"/>
    <mergeCell ref="M132:M133"/>
    <mergeCell ref="A132:A133"/>
    <mergeCell ref="B132:B133"/>
    <mergeCell ref="C132:C133"/>
    <mergeCell ref="D132:D133"/>
    <mergeCell ref="E132:E133"/>
    <mergeCell ref="F132:F133"/>
    <mergeCell ref="G132:I132"/>
    <mergeCell ref="J132:J133"/>
    <mergeCell ref="A38:B38"/>
    <mergeCell ref="A128:N128"/>
    <mergeCell ref="A129:N129"/>
    <mergeCell ref="F53:F54"/>
    <mergeCell ref="G53:I53"/>
    <mergeCell ref="J53:J54"/>
    <mergeCell ref="A108:B108"/>
    <mergeCell ref="A73:N73"/>
    <mergeCell ref="A74:N74"/>
    <mergeCell ref="A75:N75"/>
    <mergeCell ref="A76:A77"/>
    <mergeCell ref="B76:B77"/>
    <mergeCell ref="C76:C77"/>
    <mergeCell ref="D76:D77"/>
    <mergeCell ref="E76:E77"/>
    <mergeCell ref="F76:F77"/>
    <mergeCell ref="G76:I76"/>
    <mergeCell ref="A85:N85"/>
    <mergeCell ref="A86:N86"/>
    <mergeCell ref="A87:A88"/>
    <mergeCell ref="B87:B88"/>
    <mergeCell ref="C87:C88"/>
    <mergeCell ref="M93:M94"/>
    <mergeCell ref="N93:N94"/>
    <mergeCell ref="A1:M1"/>
    <mergeCell ref="A2:M2"/>
    <mergeCell ref="A3:M3"/>
    <mergeCell ref="A5:N5"/>
    <mergeCell ref="A6:N6"/>
    <mergeCell ref="A25:N25"/>
    <mergeCell ref="A26:N26"/>
    <mergeCell ref="A27:N27"/>
    <mergeCell ref="A28:N28"/>
    <mergeCell ref="N9:N10"/>
    <mergeCell ref="A7:N7"/>
    <mergeCell ref="A8:N8"/>
    <mergeCell ref="A9:A10"/>
    <mergeCell ref="B9:B10"/>
    <mergeCell ref="C9:C10"/>
    <mergeCell ref="D9:D10"/>
    <mergeCell ref="E9:E10"/>
    <mergeCell ref="F9:F10"/>
    <mergeCell ref="G9:I9"/>
    <mergeCell ref="J9:J10"/>
    <mergeCell ref="K9:K10"/>
    <mergeCell ref="L9:L10"/>
    <mergeCell ref="M9:M10"/>
    <mergeCell ref="A18:B18"/>
    <mergeCell ref="E29:E30"/>
    <mergeCell ref="F29:F30"/>
    <mergeCell ref="G29:I29"/>
    <mergeCell ref="J29:J30"/>
    <mergeCell ref="K29:K30"/>
    <mergeCell ref="L29:L30"/>
    <mergeCell ref="M29:M30"/>
    <mergeCell ref="N29:N30"/>
    <mergeCell ref="A84:N84"/>
    <mergeCell ref="N53:N54"/>
    <mergeCell ref="A69:B69"/>
    <mergeCell ref="A49:N49"/>
    <mergeCell ref="A50:N50"/>
    <mergeCell ref="A51:N51"/>
    <mergeCell ref="A52:N52"/>
    <mergeCell ref="J76:J77"/>
    <mergeCell ref="K53:K54"/>
    <mergeCell ref="L53:L54"/>
    <mergeCell ref="M53:M54"/>
    <mergeCell ref="A53:A54"/>
    <mergeCell ref="B53:B54"/>
    <mergeCell ref="C53:C54"/>
    <mergeCell ref="D53:D54"/>
    <mergeCell ref="E53:E54"/>
  </mergeCells>
  <pageMargins left="0.27559055118110237" right="0.15748031496062992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9</vt:i4>
      </vt:variant>
      <vt:variant>
        <vt:lpstr>ช่วงที่มีชื่อ</vt:lpstr>
      </vt:variant>
      <vt:variant>
        <vt:i4>2</vt:i4>
      </vt:variant>
    </vt:vector>
  </HeadingPairs>
  <TitlesOfParts>
    <vt:vector size="11" baseType="lpstr">
      <vt:lpstr>แบบรายงานยุทธฯ แบบ1</vt:lpstr>
      <vt:lpstr>ยุทธศาสตร์ที่ 1</vt:lpstr>
      <vt:lpstr>ยุทธศาสตร์ที่ 2</vt:lpstr>
      <vt:lpstr>ยุทธศาสตร์ที่ 3</vt:lpstr>
      <vt:lpstr>ยุทธศาสตร์ที่ 4</vt:lpstr>
      <vt:lpstr>ยุทธศาสตร์ที่ 6</vt:lpstr>
      <vt:lpstr>ยุทธศาสตร์ที่ 7</vt:lpstr>
      <vt:lpstr>แบบรายงานครุภัณฑ์ แบบ1-1 (3)</vt:lpstr>
      <vt:lpstr>ประเภทครุภัณฑ์</vt:lpstr>
      <vt:lpstr>'แบบรายงานยุทธฯ แบบ1'!Print_Titles</vt:lpstr>
      <vt:lpstr>'ยุทธศาสตร์ที่ 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 PC</dc:creator>
  <cp:lastModifiedBy>ACER PC</cp:lastModifiedBy>
  <cp:lastPrinted>2026-04-28T07:52:40Z</cp:lastPrinted>
  <dcterms:created xsi:type="dcterms:W3CDTF">2025-03-13T02:53:07Z</dcterms:created>
  <dcterms:modified xsi:type="dcterms:W3CDTF">2026-04-28T08:42:23Z</dcterms:modified>
</cp:coreProperties>
</file>